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levakl\Lukáš Levák\Výzkumné infrastruktury\Velké výzkumné infrastruktury 2022\Vláda ČR\"/>
    </mc:Choice>
  </mc:AlternateContent>
  <xr:revisionPtr revIDLastSave="0" documentId="13_ncr:1_{9AC21696-ADA5-4EF6-986D-ABD9DE4AEE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Časová řada" sheetId="1" r:id="rId1"/>
  </sheets>
  <externalReferences>
    <externalReference r:id="rId2"/>
  </externalReferences>
  <definedNames>
    <definedName name="_xlnm.Print_Area" localSheetId="0">'Časová řada'!$B$1:$V$100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9" i="1" l="1"/>
  <c r="T79" i="1"/>
  <c r="U79" i="1"/>
  <c r="V79" i="1"/>
  <c r="O79" i="1" l="1"/>
  <c r="R79" i="1"/>
  <c r="G79" i="1"/>
  <c r="H79" i="1"/>
  <c r="I79" i="1"/>
  <c r="J79" i="1"/>
  <c r="K79" i="1"/>
  <c r="L79" i="1"/>
  <c r="M79" i="1"/>
  <c r="N79" i="1"/>
  <c r="F79" i="1"/>
  <c r="Q70" i="1" l="1"/>
  <c r="Q79" i="1" s="1"/>
  <c r="P70" i="1"/>
  <c r="P79" i="1" s="1"/>
</calcChain>
</file>

<file path=xl/sharedStrings.xml><?xml version="1.0" encoding="utf-8"?>
<sst xmlns="http://schemas.openxmlformats.org/spreadsheetml/2006/main" count="255" uniqueCount="216">
  <si>
    <t>Účelová podpora (v tis. Kč)</t>
  </si>
  <si>
    <t>Vědně-oborová oblast</t>
  </si>
  <si>
    <t>Akronym</t>
  </si>
  <si>
    <t>Hostitelská instituce</t>
  </si>
  <si>
    <t>AUGER-CZ</t>
  </si>
  <si>
    <t xml:space="preserve">Observatoř Pierra Augera – účast České republiky   </t>
  </si>
  <si>
    <t>Fyzikální ústav AV ČR, v. v. i.</t>
  </si>
  <si>
    <t>CEMNAT</t>
  </si>
  <si>
    <t>Centrum materiálů a nanotechnologií</t>
  </si>
  <si>
    <t>Univerzita Pardubice</t>
  </si>
  <si>
    <t>CERN-CZ</t>
  </si>
  <si>
    <t xml:space="preserve">Výzkumná infrastruktura pro experimenty v CERN </t>
  </si>
  <si>
    <t>CTA-CZ</t>
  </si>
  <si>
    <t>Cherenkov Telescope Array – účast České republiky</t>
  </si>
  <si>
    <t>EST-CZ</t>
  </si>
  <si>
    <t>Evropský sluneční teleskop - účast České republiky</t>
  </si>
  <si>
    <t>Astronomický ústav AV ČR, v. v. i.</t>
  </si>
  <si>
    <t>EU-ARC.CZ</t>
  </si>
  <si>
    <t>Atacama Large Millimeter / Submillimeter Array – účast České republiky</t>
  </si>
  <si>
    <t>LSM-CZ</t>
  </si>
  <si>
    <t>Podzemní laboratoř LSM – účast České republiky</t>
  </si>
  <si>
    <t>České vysoké učení technické v Praze</t>
  </si>
  <si>
    <t>Laboratoř růstu a měření materiálů</t>
  </si>
  <si>
    <t>Univerzita Karlova</t>
  </si>
  <si>
    <t>VdG</t>
  </si>
  <si>
    <t>Urychlovač Van de Graaff – laditelný zdroj monoenergetických neutronů a lehkých iontů</t>
  </si>
  <si>
    <t>BNL-CZ</t>
  </si>
  <si>
    <t xml:space="preserve">Brookhavenská národní laboratoř – účast České republiky   </t>
  </si>
  <si>
    <t>*CEITEC Nano</t>
  </si>
  <si>
    <t>CEITEC Nano</t>
  </si>
  <si>
    <t>Vysoké učení technické v Brně</t>
  </si>
  <si>
    <t>*LNSM</t>
  </si>
  <si>
    <t>Laboratoř nanostruktur a nanomateriálů</t>
  </si>
  <si>
    <t xml:space="preserve">Environmentální vědy </t>
  </si>
  <si>
    <t>Nanomateriály a nanotechnologie pro ochranu životního prostředí a udržitelnou budoucnost</t>
  </si>
  <si>
    <t>Ústav fyzikální chemie J. Heyrovského, AV ČR, v. v. i.</t>
  </si>
  <si>
    <t>CEPLANT</t>
  </si>
  <si>
    <t>Centrum výzkumu a vývoje plazmatu a nanotechnologických povrchových úprav</t>
  </si>
  <si>
    <t>Masarykova univerzita</t>
  </si>
  <si>
    <t>Extreme Light Infrastructure – ELI Beamlines</t>
  </si>
  <si>
    <t>ESS Scandinavia-CZ</t>
  </si>
  <si>
    <t>Evropský spalační zdroj – účast České republiky</t>
  </si>
  <si>
    <t xml:space="preserve">Ústav jaderné fyziky AV ČR, v. v. i. </t>
  </si>
  <si>
    <t>FAIR-CZ</t>
  </si>
  <si>
    <t>Laboratoř pro výzkum s antiprotony a těžkými ionty – účast České republiky</t>
  </si>
  <si>
    <t>Ústav jaderné fyziky AV ČR, v. v. i.</t>
  </si>
  <si>
    <t xml:space="preserve"> Fermilab-CZ</t>
  </si>
  <si>
    <t>Výzkumná infrastruktura pro experimenty ve Fermilab</t>
  </si>
  <si>
    <t>PALS</t>
  </si>
  <si>
    <t>Prague Asterix Laser System</t>
  </si>
  <si>
    <t>Ústav fyziky plazmatu AV ČR, v. v. i.</t>
  </si>
  <si>
    <t>SPIRAL2-CZ</t>
  </si>
  <si>
    <t>Système de Production d’Ions Radioactifs Accélérés en Ligne – účast České republiky</t>
  </si>
  <si>
    <t>Energetika</t>
  </si>
  <si>
    <t>COMPASS</t>
  </si>
  <si>
    <t>COMPASS – Tokamak pro výzkum termonukleární fúze</t>
  </si>
  <si>
    <t>CATPRO</t>
  </si>
  <si>
    <t xml:space="preserve">Katalytické procesy pro efektivní využití uhlíkatých energetických surovin </t>
  </si>
  <si>
    <t>ENREGAT</t>
  </si>
  <si>
    <t>Energetické využití odpadů a zpracování plynu</t>
  </si>
  <si>
    <t>Vysoká škola báňská – Technická univerzita Ostrava</t>
  </si>
  <si>
    <t>Jules Horowitz Reactor – účast České republiky</t>
  </si>
  <si>
    <t>Centrum výzkumu Řež s. r. o.</t>
  </si>
  <si>
    <t>Experimentální jaderné reaktory LVR-15 a LR-0</t>
  </si>
  <si>
    <t>ACTRIS-CZ</t>
  </si>
  <si>
    <t>ACTRIS – účast České republiky</t>
  </si>
  <si>
    <t xml:space="preserve">Český hydrometeorologický ústav </t>
  </si>
  <si>
    <t>CENAKVA</t>
  </si>
  <si>
    <t>Jihočeské výzkumné centrum akvakultury a biodiverzity hydrocenóz</t>
  </si>
  <si>
    <t>Jihočeská univerzita v Českých Budějovicích</t>
  </si>
  <si>
    <t>CzeCOS</t>
  </si>
  <si>
    <t>Zdraví a potraviny</t>
  </si>
  <si>
    <t>BBMRI-CZ</t>
  </si>
  <si>
    <t>Masarykův onkologický ústav</t>
  </si>
  <si>
    <t xml:space="preserve">České centrum pro fenogenomiku </t>
  </si>
  <si>
    <t>Ústav molekulární genetiky AV ČR, v. v. i.</t>
  </si>
  <si>
    <t>CIISB</t>
  </si>
  <si>
    <t>Česká infrastruktura pro integrativní strukturní biologii</t>
  </si>
  <si>
    <t>CZECRIN</t>
  </si>
  <si>
    <t>Český národní uzel Evropské sítě infrastruktur klinického výzkumu</t>
  </si>
  <si>
    <t xml:space="preserve">Masarykova univerzita </t>
  </si>
  <si>
    <t>Czech-BioImaging</t>
  </si>
  <si>
    <t>Národní infrastruktura pro biologické a medicínské zobrazování</t>
  </si>
  <si>
    <t>CZ-OPENSCREEN</t>
  </si>
  <si>
    <t>Národní infrastruktura chemické biologie</t>
  </si>
  <si>
    <t xml:space="preserve">Ústav molekulární genetiky AV ČR, v. v. i. </t>
  </si>
  <si>
    <t>METROFOOD-CZ</t>
  </si>
  <si>
    <t>METROFOOD-CZ - účast České republiky</t>
  </si>
  <si>
    <t>Česká zemědělská univerzita v Praze</t>
  </si>
  <si>
    <t>ELIXIR-CZ</t>
  </si>
  <si>
    <t>Česká národní infrastruktura pro biologická data</t>
  </si>
  <si>
    <t>Ústav organické chemie a biochemie AV ČR, v. v. i.</t>
  </si>
  <si>
    <t>NCMG</t>
  </si>
  <si>
    <t>Národní centrum lékařské genomiky</t>
  </si>
  <si>
    <t>*EATRIS-CZ</t>
  </si>
  <si>
    <t>Český národní uzel Evropské infrastruktury pro translační medicínu</t>
  </si>
  <si>
    <t>Univerzita Palackého v Olomouci</t>
  </si>
  <si>
    <t>Společenské a humanitní vědy</t>
  </si>
  <si>
    <t>AIS CR</t>
  </si>
  <si>
    <t>Archeologický informační systém České republiky</t>
  </si>
  <si>
    <t>Archeologický ústav AV ČR, Brno, v. v. i.</t>
  </si>
  <si>
    <t>Český sociálně-vědní datový archiv</t>
  </si>
  <si>
    <t>Sociologický ústav AV ČR, v. v. i.</t>
  </si>
  <si>
    <t>*LINDAT/CLARIAH-CZ</t>
  </si>
  <si>
    <t>Digitální výzkumná infrastruktura pro jazykové technologie, umění a humanitní vědy</t>
  </si>
  <si>
    <t xml:space="preserve">*DARIAH-CZ </t>
  </si>
  <si>
    <t>Digitální výzkumná infrastruktura pro umění a humanitní vědy</t>
  </si>
  <si>
    <t>CLB</t>
  </si>
  <si>
    <t>Česká literární bibliografie</t>
  </si>
  <si>
    <t>Ústav pro českou literaturu AV ČR, v. v. i.</t>
  </si>
  <si>
    <t>CNC</t>
  </si>
  <si>
    <t>Český národní korpus</t>
  </si>
  <si>
    <t>SHARE-CZ</t>
  </si>
  <si>
    <t>Survey of Health, Ageing and Retirement in Europe – účast České republiky</t>
  </si>
  <si>
    <t>Národohospodářský ústav AV ČR, v. v. i.</t>
  </si>
  <si>
    <t>*ESS-CZ</t>
  </si>
  <si>
    <t>Český národní uzel ESS (European Social Survey)</t>
  </si>
  <si>
    <t>*CESNET</t>
  </si>
  <si>
    <t xml:space="preserve">CESNET </t>
  </si>
  <si>
    <t>CESNET, z. s. p. o.</t>
  </si>
  <si>
    <t>Národní superpočítačové centrum IT4Innovations</t>
  </si>
  <si>
    <t>*CERIT-SC</t>
  </si>
  <si>
    <t>CERIT Scientific Cloud</t>
  </si>
  <si>
    <t xml:space="preserve">CELKEM </t>
  </si>
  <si>
    <t xml:space="preserve">*LINDAT/CLARIAH-CZ </t>
  </si>
  <si>
    <t>*CESNET, IT4Innovations, CERIT-SC</t>
  </si>
  <si>
    <t>NanoEnviCz</t>
  </si>
  <si>
    <t>*CEITEC Nano, LNSM</t>
  </si>
  <si>
    <t>*JHR-CZ</t>
  </si>
  <si>
    <t>ThALES / ILL-CZ</t>
  </si>
  <si>
    <t>Institut Laue-Langevin - účast České republiky</t>
  </si>
  <si>
    <t>Ústav výzkumu globální změny AV ČR, v. v. i.</t>
  </si>
  <si>
    <t>CzechGeo/EPOS</t>
  </si>
  <si>
    <t>Distribuovaný systém observatorních a terénních měření geofyzikálních polí</t>
  </si>
  <si>
    <t>Geofyzikální ústav AV ČR, v. v. i.</t>
  </si>
  <si>
    <t>CzechPolar</t>
  </si>
  <si>
    <t>CZERA</t>
  </si>
  <si>
    <t>Technologické centrum AV ČR, z.s.p.o.</t>
  </si>
  <si>
    <t>CZERA - Česká republika v Evropském výzkumném prostoru</t>
  </si>
  <si>
    <t>Česká polární výzkumná infrastruktura</t>
  </si>
  <si>
    <t>Aerodynamické tunely</t>
  </si>
  <si>
    <t>Výzkumný ústav a zkušební letecký ústav, a. s.</t>
  </si>
  <si>
    <t>Aerodynamické tunely - Příspěvek na obnovu a zajištění provozu</t>
  </si>
  <si>
    <t>Babákův výzkumný institut – ACIU</t>
  </si>
  <si>
    <t>Advanced Cell Immunotherapy Unit - ACIU</t>
  </si>
  <si>
    <t>BDČZ</t>
  </si>
  <si>
    <t>Historický ústav AV ČR, v. v. i.</t>
  </si>
  <si>
    <t>Bibliografie dějin Českých zemí</t>
  </si>
  <si>
    <t>CANAM</t>
  </si>
  <si>
    <t>Centrum urychlovačů a jaderných analytických metod</t>
  </si>
  <si>
    <t>CEITEC – open access</t>
  </si>
  <si>
    <t>CEITEC - open access</t>
  </si>
  <si>
    <t>LMNT / MGML</t>
  </si>
  <si>
    <t>SAFMAT</t>
  </si>
  <si>
    <t>Středisko analýzy funkčních materiálů</t>
  </si>
  <si>
    <t>VR-1 / WCZV</t>
  </si>
  <si>
    <t>Infrafrontier / CCP</t>
  </si>
  <si>
    <t>PRACE / *IT4Innovations</t>
  </si>
  <si>
    <t>C4SYS</t>
  </si>
  <si>
    <t>Centrum pro systémovou biologii</t>
  </si>
  <si>
    <t>Mikrobiologický ústav AV ČR, v.v.i.</t>
  </si>
  <si>
    <t>IPMinfra</t>
  </si>
  <si>
    <t>Infrastruktura pro studium a aplikaci pokročilých materiálů</t>
  </si>
  <si>
    <t>SoWa</t>
  </si>
  <si>
    <t>Národní infrastruktura SoWa (Soil and Water) pro komplexní monitorování půdních a vodních ekosystémů v kontextu trvale udržitelného využívání krajiny</t>
  </si>
  <si>
    <t>Biologické centrum AV ČR, v.v.i.</t>
  </si>
  <si>
    <t>Výzkumná infrastruktura pro diachronní bohemistiku</t>
  </si>
  <si>
    <t>RIDICS</t>
  </si>
  <si>
    <t>Ústav pro jazyk český AV ČR, v.v.i.</t>
  </si>
  <si>
    <t>Výzkumná infrastruktura pro geotermální energii</t>
  </si>
  <si>
    <t>RINGEN</t>
  </si>
  <si>
    <t>HiLASE: Nové lasery pro průmysl a výzkum</t>
  </si>
  <si>
    <t>HiLASE</t>
  </si>
  <si>
    <t>Fyzikální ústav AV ČR, v.v.i.</t>
  </si>
  <si>
    <t>Ústav fyziky materiálů AV ČR, v.v.i.</t>
  </si>
  <si>
    <t>CVVOZEPowerLab</t>
  </si>
  <si>
    <t>Výkonové laboratoře CVVOZE</t>
  </si>
  <si>
    <t>Udržitelná energetika</t>
  </si>
  <si>
    <t>SUSEN</t>
  </si>
  <si>
    <t>CzechNanoLab</t>
  </si>
  <si>
    <t>Výzkumná infrastruktura CzechNanoLab</t>
  </si>
  <si>
    <t>e-Infrastruktura CZ</t>
  </si>
  <si>
    <t>*e-INFRA CZ</t>
  </si>
  <si>
    <t>Návrh účelové podpory (v tis. Kč)</t>
  </si>
  <si>
    <t>CICRR</t>
  </si>
  <si>
    <t>České mezinárodní centrum výzkumných reaktorů</t>
  </si>
  <si>
    <t>*Reaktory LVR-15 a LR-0</t>
  </si>
  <si>
    <t>CSDA/ESS-CZ</t>
  </si>
  <si>
    <t xml:space="preserve">Český sociálněvědní datový archiv / Český národní uzel ESS </t>
  </si>
  <si>
    <t>*CSDA</t>
  </si>
  <si>
    <t>*CSDA, ESS-CZ</t>
  </si>
  <si>
    <t>Velké výzkumné infrastruktury CSDA a ESS-CZ budou od roku 2023 financovány v rámci 1 konsorciálního projektu velké výzkumné infrastruktury CSDA/ESS-CZ.</t>
  </si>
  <si>
    <t>SPL-MSB / SPL-HTC</t>
  </si>
  <si>
    <t>Laboratoř fyziky povrchů – Optická dráha pro výzkum materiálů / Laboratoř fyziky povrchů – Vodíkové technologické centrum</t>
  </si>
  <si>
    <t>VR-1 – Školní reaktor pro výzkumnou činnost / VR-1 Nuclear Experimental Hub</t>
  </si>
  <si>
    <t>Centrum pro výzkum toxických látek v prostředí / Výzkumná infrastruktura RECETOX</t>
  </si>
  <si>
    <t>RECETOX / RECETOX RI</t>
  </si>
  <si>
    <t>Banka klinických vzorků  / Národní výzkumná infrastruktura biobank a biomolekulárních zdrojů</t>
  </si>
  <si>
    <t>ORLEN UniCRE a.s.</t>
  </si>
  <si>
    <t>*ELI Beamlines</t>
  </si>
  <si>
    <t xml:space="preserve">Fyzikální vědy a inženýrství </t>
  </si>
  <si>
    <t>Název</t>
  </si>
  <si>
    <t>e-Infrastruktury</t>
  </si>
  <si>
    <t>Jihočeská univerzita v Českých Budějovicích
Masarykova univerzita</t>
  </si>
  <si>
    <t>Údaje odpovídají vydaným právním aktům, včetně jejich dodatkového znění, sjednaným MŠMT s příjemci ke dni 1. listopadu 2022.</t>
  </si>
  <si>
    <t xml:space="preserve"> Pro rok 2023 je počítáno s účelovou podporou ve výši 75 % pro projekty hodnocené známkou 5 (nejvyšší kvalitativní úroveň) a 60 % pro projekty hodnocené známkou 4 (druhá nejvyšší kvalitativní úroveň), přičemž nad výdaje běžného rozpočtu ve výši 1 720 mil. Kč MŠMT alokuje 295 935 tis. Kč za využití nároků z nespotřebovaných výdajů. Pro léta 2024-2026 je kalkulováno již pouze s účelovou podporou ve výši 1 720 mil. Kč ročně odpovídající schváleným výdajovým limitům rozpočtové kapitoly MŠMT.</t>
  </si>
  <si>
    <t>Velké výzkumné infrastruktury CEITEC Nano a LNSM jsou od roku 2020 financovány v rámci 1 konsorciálního projektu velké výzkumné infrastruktury CzechNanoLab.</t>
  </si>
  <si>
    <t>Nad rámec účelové podpory byla v roce 2015 v souladu s usnesením vlády ČR ze dne 15. června 2015 č. 482 na plnění cílů velké výzkumné infrastruktury JHR-CZ poskytnuta dotace ve výši 87 804 tis. Kč z prostředků institucionální podpory projektů mezinárodní spolupráce ve výzkumu a vývoji.</t>
  </si>
  <si>
    <t>*JHR-CZ, Reaktory LVR-15 a LR-0</t>
  </si>
  <si>
    <t>Velké výzkumné infrastruktury JHR-CZ a  Reaktory LVR-15 a LR-0 budou od roku 2023 financovány v rámci 1 konsorciálního projektu velké výzkumné infrastruktury CICRR.</t>
  </si>
  <si>
    <t xml:space="preserve">Velké výzkumné infrastruktury LINDAT/CLARIN a DARIAH-CZ jsou od roku 2020 financovány v rámci 1 konsorciálního projektu velké výzkumné infrastruktury LINDAT/CLARIAH-CZ. </t>
  </si>
  <si>
    <t xml:space="preserve">Velké výzkumné infrastruktury CESNET, IT4Innovations a CERIT-SC jsou od roku 2020 financovány v rámci 1 konsorciálního projektu velké výzkumné infrastruktury e-INFRA CZ. </t>
  </si>
  <si>
    <t>V souvislosti se vznikem konsorcia evropské výzkumné infrastruktury ELI ERIC v roce 2021 byla ukončena smlouva o řešení projektu velké výzkumné infrastruktury ELI Beamlines. Účelová podpora ve výši 170 232 tis. Kč původně určená k úhradě účelové podpory velké výzkumné infrastruktury ELI Beamlines v roce 2022 byla použita k úhradě mandatorních členských příspěvků ČR do konsorcia ELI ERIC.</t>
  </si>
  <si>
    <t>Za účelem zabezpečení plného provozu IT4Innovations Národního superpočítačového centra byla v důsledku enormního nárůstu cen energií v roce 2022 navýšena účelová podpora velké výzkumné infrastruktury e-INFRA CZ o 38,9 mil. Kč.</t>
  </si>
  <si>
    <t>Velké výzkumné infrastruktury</t>
  </si>
  <si>
    <t>Příloha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</si>
</sst>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00000A"/>
      <name val="Calibri"/>
      <family val="2"/>
      <charset val="238"/>
    </font>
    <font>
      <sz val="12"/>
      <color rgb="FF00000A"/>
      <name val="Calibri"/>
      <family val="2"/>
      <charset val="238"/>
    </font>
    <font>
      <i/>
      <sz val="12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2"/>
      <color rgb="FF00000A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D0E8F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F8E5"/>
        <bgColor indexed="64"/>
      </patternFill>
    </fill>
    <fill>
      <patternFill patternType="solid">
        <fgColor rgb="FFFFF8E5"/>
        <bgColor rgb="FF000000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/>
    </xf>
    <xf numFmtId="4" fontId="4" fillId="3" borderId="9" xfId="0" applyNumberFormat="1" applyFont="1" applyFill="1" applyBorder="1" applyAlignment="1">
      <alignment horizontal="right" vertical="center"/>
    </xf>
    <xf numFmtId="4" fontId="3" fillId="6" borderId="9" xfId="0" applyNumberFormat="1" applyFont="1" applyFill="1" applyBorder="1" applyAlignment="1">
      <alignment horizontal="right" vertical="center"/>
    </xf>
    <xf numFmtId="0" fontId="9" fillId="0" borderId="0" xfId="0" applyFont="1"/>
    <xf numFmtId="4" fontId="1" fillId="5" borderId="5" xfId="0" applyNumberFormat="1" applyFont="1" applyFill="1" applyBorder="1" applyAlignment="1">
      <alignment horizontal="right" vertical="center"/>
    </xf>
    <xf numFmtId="0" fontId="11" fillId="0" borderId="0" xfId="0" applyFont="1"/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2" fillId="0" borderId="0" xfId="0" applyFont="1"/>
    <xf numFmtId="4" fontId="2" fillId="0" borderId="0" xfId="0" applyNumberFormat="1" applyFont="1"/>
    <xf numFmtId="0" fontId="1" fillId="8" borderId="5" xfId="0" applyFont="1" applyFill="1" applyBorder="1" applyAlignment="1">
      <alignment horizontal="center" vertical="center" wrapText="1"/>
    </xf>
    <xf numFmtId="4" fontId="3" fillId="11" borderId="9" xfId="0" applyNumberFormat="1" applyFont="1" applyFill="1" applyBorder="1" applyAlignment="1">
      <alignment horizontal="right" vertical="center"/>
    </xf>
    <xf numFmtId="4" fontId="3" fillId="3" borderId="6" xfId="0" applyNumberFormat="1" applyFont="1" applyFill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4" fontId="4" fillId="3" borderId="22" xfId="0" applyNumberFormat="1" applyFont="1" applyFill="1" applyBorder="1" applyAlignment="1">
      <alignment horizontal="right" vertical="center"/>
    </xf>
    <xf numFmtId="4" fontId="4" fillId="3" borderId="23" xfId="0" applyNumberFormat="1" applyFont="1" applyFill="1" applyBorder="1" applyAlignment="1">
      <alignment horizontal="right" vertical="center"/>
    </xf>
    <xf numFmtId="4" fontId="4" fillId="3" borderId="24" xfId="0" applyNumberFormat="1" applyFont="1" applyFill="1" applyBorder="1" applyAlignment="1">
      <alignment horizontal="right" vertical="center"/>
    </xf>
    <xf numFmtId="4" fontId="16" fillId="0" borderId="9" xfId="0" applyNumberFormat="1" applyFont="1" applyBorder="1" applyAlignment="1">
      <alignment horizontal="right" vertical="center"/>
    </xf>
    <xf numFmtId="4" fontId="4" fillId="3" borderId="25" xfId="0" applyNumberFormat="1" applyFont="1" applyFill="1" applyBorder="1" applyAlignment="1">
      <alignment horizontal="right" vertical="center"/>
    </xf>
    <xf numFmtId="4" fontId="17" fillId="0" borderId="9" xfId="0" applyNumberFormat="1" applyFont="1" applyBorder="1" applyAlignment="1">
      <alignment horizontal="right" vertical="center"/>
    </xf>
    <xf numFmtId="4" fontId="17" fillId="7" borderId="9" xfId="0" applyNumberFormat="1" applyFont="1" applyFill="1" applyBorder="1" applyAlignment="1">
      <alignment horizontal="right" vertical="center"/>
    </xf>
    <xf numFmtId="4" fontId="4" fillId="6" borderId="6" xfId="0" applyNumberFormat="1" applyFont="1" applyFill="1" applyBorder="1" applyAlignment="1">
      <alignment horizontal="right" vertical="center"/>
    </xf>
    <xf numFmtId="4" fontId="4" fillId="6" borderId="7" xfId="0" applyNumberFormat="1" applyFont="1" applyFill="1" applyBorder="1" applyAlignment="1">
      <alignment horizontal="right" vertical="center"/>
    </xf>
    <xf numFmtId="4" fontId="4" fillId="6" borderId="25" xfId="0" applyNumberFormat="1" applyFont="1" applyFill="1" applyBorder="1" applyAlignment="1">
      <alignment horizontal="right" vertical="center"/>
    </xf>
    <xf numFmtId="4" fontId="16" fillId="7" borderId="9" xfId="0" applyNumberFormat="1" applyFont="1" applyFill="1" applyBorder="1" applyAlignment="1">
      <alignment horizontal="right" vertical="center"/>
    </xf>
    <xf numFmtId="4" fontId="16" fillId="7" borderId="9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/>
    </xf>
    <xf numFmtId="4" fontId="16" fillId="0" borderId="9" xfId="0" applyNumberFormat="1" applyFont="1" applyBorder="1" applyAlignment="1">
      <alignment horizontal="right" vertical="center" wrapText="1"/>
    </xf>
    <xf numFmtId="4" fontId="4" fillId="0" borderId="9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25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4" fontId="4" fillId="3" borderId="26" xfId="0" applyNumberFormat="1" applyFont="1" applyFill="1" applyBorder="1" applyAlignment="1">
      <alignment horizontal="right" vertical="center"/>
    </xf>
    <xf numFmtId="4" fontId="16" fillId="10" borderId="9" xfId="0" applyNumberFormat="1" applyFont="1" applyFill="1" applyBorder="1" applyAlignment="1">
      <alignment horizontal="right" vertical="center"/>
    </xf>
    <xf numFmtId="4" fontId="4" fillId="11" borderId="6" xfId="0" applyNumberFormat="1" applyFont="1" applyFill="1" applyBorder="1" applyAlignment="1">
      <alignment horizontal="right" vertical="center"/>
    </xf>
    <xf numFmtId="4" fontId="4" fillId="11" borderId="7" xfId="0" applyNumberFormat="1" applyFont="1" applyFill="1" applyBorder="1" applyAlignment="1">
      <alignment horizontal="right" vertical="center"/>
    </xf>
    <xf numFmtId="4" fontId="4" fillId="11" borderId="25" xfId="0" applyNumberFormat="1" applyFont="1" applyFill="1" applyBorder="1" applyAlignment="1">
      <alignment horizontal="right" vertical="center"/>
    </xf>
    <xf numFmtId="4" fontId="3" fillId="10" borderId="9" xfId="0" applyNumberFormat="1" applyFont="1" applyFill="1" applyBorder="1" applyAlignment="1">
      <alignment horizontal="right" vertical="center"/>
    </xf>
    <xf numFmtId="4" fontId="3" fillId="11" borderId="9" xfId="0" applyNumberFormat="1" applyFont="1" applyFill="1" applyBorder="1" applyAlignment="1">
      <alignment horizontal="right" vertical="center" wrapText="1"/>
    </xf>
    <xf numFmtId="4" fontId="4" fillId="4" borderId="6" xfId="0" applyNumberFormat="1" applyFont="1" applyFill="1" applyBorder="1" applyAlignment="1">
      <alignment horizontal="right" vertical="center"/>
    </xf>
    <xf numFmtId="4" fontId="4" fillId="4" borderId="7" xfId="0" applyNumberFormat="1" applyFont="1" applyFill="1" applyBorder="1" applyAlignment="1">
      <alignment horizontal="right" vertical="center"/>
    </xf>
    <xf numFmtId="4" fontId="4" fillId="4" borderId="25" xfId="0" applyNumberFormat="1" applyFont="1" applyFill="1" applyBorder="1" applyAlignment="1">
      <alignment horizontal="right" vertical="center"/>
    </xf>
    <xf numFmtId="4" fontId="3" fillId="7" borderId="9" xfId="0" applyNumberFormat="1" applyFont="1" applyFill="1" applyBorder="1" applyAlignment="1">
      <alignment horizontal="right" vertical="center"/>
    </xf>
    <xf numFmtId="4" fontId="3" fillId="6" borderId="9" xfId="0" applyNumberFormat="1" applyFont="1" applyFill="1" applyBorder="1" applyAlignment="1">
      <alignment horizontal="right" vertical="center" wrapText="1"/>
    </xf>
    <xf numFmtId="4" fontId="3" fillId="6" borderId="16" xfId="0" applyNumberFormat="1" applyFont="1" applyFill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4" fontId="4" fillId="4" borderId="10" xfId="0" applyNumberFormat="1" applyFont="1" applyFill="1" applyBorder="1" applyAlignment="1">
      <alignment horizontal="right" vertical="center"/>
    </xf>
    <xf numFmtId="4" fontId="4" fillId="4" borderId="26" xfId="0" applyNumberFormat="1" applyFont="1" applyFill="1" applyBorder="1" applyAlignment="1">
      <alignment horizontal="right" vertical="center"/>
    </xf>
    <xf numFmtId="4" fontId="4" fillId="4" borderId="21" xfId="0" applyNumberFormat="1" applyFont="1" applyFill="1" applyBorder="1" applyAlignment="1">
      <alignment horizontal="right" vertical="center"/>
    </xf>
    <xf numFmtId="4" fontId="4" fillId="4" borderId="20" xfId="0" applyNumberFormat="1" applyFont="1" applyFill="1" applyBorder="1" applyAlignment="1">
      <alignment horizontal="right" vertical="center"/>
    </xf>
    <xf numFmtId="4" fontId="4" fillId="4" borderId="27" xfId="0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6" fillId="10" borderId="1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3" fillId="11" borderId="9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21" xfId="0" applyFont="1" applyFill="1" applyBorder="1" applyAlignment="1">
      <alignment horizontal="left" vertical="center" wrapText="1"/>
    </xf>
    <xf numFmtId="4" fontId="3" fillId="3" borderId="28" xfId="0" applyNumberFormat="1" applyFont="1" applyFill="1" applyBorder="1" applyAlignment="1">
      <alignment horizontal="right" vertical="center"/>
    </xf>
    <xf numFmtId="4" fontId="3" fillId="0" borderId="29" xfId="0" applyNumberFormat="1" applyFont="1" applyBorder="1" applyAlignment="1">
      <alignment horizontal="right" vertical="center"/>
    </xf>
    <xf numFmtId="4" fontId="3" fillId="6" borderId="29" xfId="0" applyNumberFormat="1" applyFont="1" applyFill="1" applyBorder="1" applyAlignment="1">
      <alignment horizontal="right" vertical="center"/>
    </xf>
    <xf numFmtId="4" fontId="16" fillId="0" borderId="29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horizontal="right" vertical="center"/>
    </xf>
    <xf numFmtId="4" fontId="7" fillId="0" borderId="29" xfId="0" applyNumberFormat="1" applyFont="1" applyBorder="1" applyAlignment="1">
      <alignment horizontal="right" vertical="center"/>
    </xf>
    <xf numFmtId="4" fontId="16" fillId="10" borderId="29" xfId="0" applyNumberFormat="1" applyFont="1" applyFill="1" applyBorder="1" applyAlignment="1">
      <alignment horizontal="right" vertical="center"/>
    </xf>
    <xf numFmtId="4" fontId="3" fillId="10" borderId="29" xfId="0" applyNumberFormat="1" applyFont="1" applyFill="1" applyBorder="1" applyAlignment="1">
      <alignment horizontal="right" vertical="center"/>
    </xf>
    <xf numFmtId="4" fontId="3" fillId="11" borderId="29" xfId="0" applyNumberFormat="1" applyFont="1" applyFill="1" applyBorder="1" applyAlignment="1">
      <alignment horizontal="right" vertical="center" wrapText="1"/>
    </xf>
    <xf numFmtId="4" fontId="16" fillId="7" borderId="29" xfId="0" applyNumberFormat="1" applyFont="1" applyFill="1" applyBorder="1" applyAlignment="1">
      <alignment horizontal="right" vertical="center"/>
    </xf>
    <xf numFmtId="4" fontId="3" fillId="7" borderId="29" xfId="0" applyNumberFormat="1" applyFont="1" applyFill="1" applyBorder="1" applyAlignment="1">
      <alignment horizontal="right" vertical="center"/>
    </xf>
    <xf numFmtId="4" fontId="3" fillId="6" borderId="29" xfId="0" applyNumberFormat="1" applyFont="1" applyFill="1" applyBorder="1" applyAlignment="1">
      <alignment horizontal="right" vertical="center" wrapText="1"/>
    </xf>
    <xf numFmtId="4" fontId="3" fillId="6" borderId="30" xfId="0" applyNumberFormat="1" applyFont="1" applyFill="1" applyBorder="1" applyAlignment="1">
      <alignment horizontal="right" vertical="center"/>
    </xf>
    <xf numFmtId="0" fontId="3" fillId="3" borderId="24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3" fillId="11" borderId="10" xfId="0" applyFont="1" applyFill="1" applyBorder="1" applyAlignment="1">
      <alignment horizontal="left" vertical="center"/>
    </xf>
    <xf numFmtId="0" fontId="7" fillId="11" borderId="10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49" fontId="1" fillId="8" borderId="2" xfId="0" applyNumberFormat="1" applyFont="1" applyFill="1" applyBorder="1" applyAlignment="1" applyProtection="1">
      <alignment horizontal="center" vertical="center"/>
      <protection locked="0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8" fillId="0" borderId="0" xfId="0" applyFont="1"/>
    <xf numFmtId="0" fontId="1" fillId="0" borderId="0" xfId="0" applyFont="1"/>
  </cellXfs>
  <cellStyles count="2">
    <cellStyle name="Normální" xfId="0" builtinId="0"/>
    <cellStyle name="Normální 2" xfId="1" xr:uid="{8893F4C1-79B5-4C31-8AC1-C38B6F99A3AD}"/>
  </cellStyles>
  <dxfs count="0"/>
  <tableStyles count="0" defaultTableStyle="TableStyleMedium2" defaultPivotStyle="PivotStyleLight16"/>
  <colors>
    <mruColors>
      <color rgb="FFFFF8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ntlukap/AppData/Local/Microsoft/Windows/Temporary%20Internet%20Files/Content.Outlook/ODXFEY9T/Velk&#233;%20v&#253;zkumn&#233;%20infrastruktury_2019-2022_V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ční rámec"/>
      <sheetName val="Finanční rámec - pokrácený"/>
    </sheetNames>
    <sheetDataSet>
      <sheetData sheetId="0">
        <row r="49">
          <cell r="I49">
            <v>0</v>
          </cell>
          <cell r="J49">
            <v>0</v>
          </cell>
        </row>
      </sheetData>
      <sheetData sheetId="1">
        <row r="58">
          <cell r="I58">
            <v>0.99772339549385258</v>
          </cell>
          <cell r="J58">
            <v>0.91762993591919439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116"/>
  <sheetViews>
    <sheetView tabSelected="1" topLeftCell="B1" zoomScale="70" zoomScaleNormal="70" zoomScaleSheetLayoutView="40" workbookViewId="0">
      <selection activeCell="B1" sqref="B1"/>
    </sheetView>
  </sheetViews>
  <sheetFormatPr defaultRowHeight="15" x14ac:dyDescent="0.25"/>
  <cols>
    <col min="2" max="2" width="32.5703125" style="17" customWidth="1"/>
    <col min="3" max="3" width="32.5703125" customWidth="1"/>
    <col min="4" max="4" width="82.5703125" customWidth="1"/>
    <col min="5" max="5" width="52.5703125" customWidth="1"/>
    <col min="6" max="22" width="15.5703125" customWidth="1"/>
  </cols>
  <sheetData>
    <row r="1" spans="2:22" ht="21" x14ac:dyDescent="0.35">
      <c r="B1" s="132" t="s">
        <v>215</v>
      </c>
      <c r="C1" s="133"/>
      <c r="D1" s="133"/>
      <c r="E1" s="133"/>
      <c r="F1" s="1"/>
      <c r="G1" s="1"/>
      <c r="H1" s="2"/>
      <c r="I1" s="2"/>
      <c r="J1" s="2"/>
      <c r="K1" s="2"/>
      <c r="L1" s="2"/>
    </row>
    <row r="2" spans="2:22" ht="15.75" thickBot="1" x14ac:dyDescent="0.3">
      <c r="B2" s="13"/>
      <c r="C2" s="2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2"/>
    </row>
    <row r="3" spans="2:22" ht="30" customHeight="1" thickBot="1" x14ac:dyDescent="0.3">
      <c r="B3" s="129" t="s">
        <v>214</v>
      </c>
      <c r="C3" s="130"/>
      <c r="D3" s="130"/>
      <c r="E3" s="131"/>
      <c r="F3" s="126" t="s">
        <v>0</v>
      </c>
      <c r="G3" s="126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17" t="s">
        <v>183</v>
      </c>
      <c r="T3" s="118"/>
      <c r="U3" s="118"/>
      <c r="V3" s="119"/>
    </row>
    <row r="4" spans="2:22" ht="30" customHeight="1" thickBot="1" x14ac:dyDescent="0.3">
      <c r="B4" s="4" t="s">
        <v>1</v>
      </c>
      <c r="C4" s="4" t="s">
        <v>2</v>
      </c>
      <c r="D4" s="4" t="s">
        <v>201</v>
      </c>
      <c r="E4" s="5" t="s">
        <v>3</v>
      </c>
      <c r="F4" s="4">
        <v>2010</v>
      </c>
      <c r="G4" s="4">
        <v>2011</v>
      </c>
      <c r="H4" s="4">
        <v>2012</v>
      </c>
      <c r="I4" s="4">
        <v>2013</v>
      </c>
      <c r="J4" s="4">
        <v>2014</v>
      </c>
      <c r="K4" s="4">
        <v>2015</v>
      </c>
      <c r="L4" s="4">
        <v>2016</v>
      </c>
      <c r="M4" s="4">
        <v>2017</v>
      </c>
      <c r="N4" s="4">
        <v>2018</v>
      </c>
      <c r="O4" s="4">
        <v>2019</v>
      </c>
      <c r="P4" s="4">
        <v>2020</v>
      </c>
      <c r="Q4" s="4">
        <v>2021</v>
      </c>
      <c r="R4" s="4">
        <v>2022</v>
      </c>
      <c r="S4" s="19">
        <v>2023</v>
      </c>
      <c r="T4" s="19">
        <v>2024</v>
      </c>
      <c r="U4" s="19">
        <v>2025</v>
      </c>
      <c r="V4" s="19">
        <v>2026</v>
      </c>
    </row>
    <row r="5" spans="2:22" ht="30" customHeight="1" x14ac:dyDescent="0.25">
      <c r="B5" s="128" t="s">
        <v>200</v>
      </c>
      <c r="C5" s="63" t="s">
        <v>4</v>
      </c>
      <c r="D5" s="75" t="s">
        <v>5</v>
      </c>
      <c r="E5" s="100" t="s">
        <v>6</v>
      </c>
      <c r="F5" s="87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2">
        <v>11935</v>
      </c>
      <c r="M5" s="22">
        <v>11272</v>
      </c>
      <c r="N5" s="22">
        <v>10143</v>
      </c>
      <c r="O5" s="22">
        <v>5512</v>
      </c>
      <c r="P5" s="23">
        <v>17533</v>
      </c>
      <c r="Q5" s="23">
        <v>10401</v>
      </c>
      <c r="R5" s="24">
        <v>10238</v>
      </c>
      <c r="S5" s="25">
        <v>14919</v>
      </c>
      <c r="T5" s="26">
        <v>13021</v>
      </c>
      <c r="U5" s="26">
        <v>13340</v>
      </c>
      <c r="V5" s="27">
        <v>13576</v>
      </c>
    </row>
    <row r="6" spans="2:22" ht="30" customHeight="1" x14ac:dyDescent="0.25">
      <c r="B6" s="121"/>
      <c r="C6" s="64" t="s">
        <v>26</v>
      </c>
      <c r="D6" s="76" t="s">
        <v>27</v>
      </c>
      <c r="E6" s="101" t="s">
        <v>21</v>
      </c>
      <c r="F6" s="88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8">
        <v>7247</v>
      </c>
      <c r="M6" s="28">
        <v>6631</v>
      </c>
      <c r="N6" s="28">
        <v>6692</v>
      </c>
      <c r="O6" s="28">
        <v>6705</v>
      </c>
      <c r="P6" s="23">
        <v>9614</v>
      </c>
      <c r="Q6" s="23">
        <v>10171</v>
      </c>
      <c r="R6" s="24">
        <v>12631</v>
      </c>
      <c r="S6" s="29">
        <v>13049</v>
      </c>
      <c r="T6" s="23">
        <v>11155</v>
      </c>
      <c r="U6" s="23">
        <v>11133</v>
      </c>
      <c r="V6" s="24">
        <v>11161</v>
      </c>
    </row>
    <row r="7" spans="2:22" ht="30" customHeight="1" x14ac:dyDescent="0.25">
      <c r="B7" s="121"/>
      <c r="C7" s="65" t="s">
        <v>7</v>
      </c>
      <c r="D7" s="77" t="s">
        <v>8</v>
      </c>
      <c r="E7" s="102" t="s">
        <v>9</v>
      </c>
      <c r="F7" s="88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8">
        <v>7168</v>
      </c>
      <c r="M7" s="28">
        <v>7377</v>
      </c>
      <c r="N7" s="28">
        <v>7463</v>
      </c>
      <c r="O7" s="28">
        <v>7507</v>
      </c>
      <c r="P7" s="23">
        <v>18566</v>
      </c>
      <c r="Q7" s="23">
        <v>19178</v>
      </c>
      <c r="R7" s="24">
        <v>20409</v>
      </c>
      <c r="S7" s="29">
        <v>17160</v>
      </c>
      <c r="T7" s="23">
        <v>14309</v>
      </c>
      <c r="U7" s="23">
        <v>13442</v>
      </c>
      <c r="V7" s="24">
        <v>13432</v>
      </c>
    </row>
    <row r="8" spans="2:22" ht="30" customHeight="1" x14ac:dyDescent="0.25">
      <c r="B8" s="121"/>
      <c r="C8" s="66" t="s">
        <v>36</v>
      </c>
      <c r="D8" s="77" t="s">
        <v>37</v>
      </c>
      <c r="E8" s="102" t="s">
        <v>38</v>
      </c>
      <c r="F8" s="88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9">
        <v>13076</v>
      </c>
      <c r="P8" s="23">
        <v>18394</v>
      </c>
      <c r="Q8" s="23">
        <v>17957</v>
      </c>
      <c r="R8" s="24">
        <v>17711</v>
      </c>
      <c r="S8" s="29">
        <v>12955</v>
      </c>
      <c r="T8" s="23">
        <v>11407</v>
      </c>
      <c r="U8" s="23">
        <v>10715</v>
      </c>
      <c r="V8" s="24">
        <v>10357</v>
      </c>
    </row>
    <row r="9" spans="2:22" ht="30" customHeight="1" x14ac:dyDescent="0.25">
      <c r="B9" s="121"/>
      <c r="C9" s="66" t="s">
        <v>10</v>
      </c>
      <c r="D9" s="77" t="s">
        <v>11</v>
      </c>
      <c r="E9" s="102" t="s">
        <v>6</v>
      </c>
      <c r="F9" s="88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8">
        <v>79533</v>
      </c>
      <c r="M9" s="28">
        <v>70854</v>
      </c>
      <c r="N9" s="28">
        <v>70988</v>
      </c>
      <c r="O9" s="28">
        <v>71131</v>
      </c>
      <c r="P9" s="23">
        <v>90394</v>
      </c>
      <c r="Q9" s="23">
        <v>88655</v>
      </c>
      <c r="R9" s="24">
        <v>88903</v>
      </c>
      <c r="S9" s="29">
        <v>59070</v>
      </c>
      <c r="T9" s="23">
        <v>49721</v>
      </c>
      <c r="U9" s="23">
        <v>49146</v>
      </c>
      <c r="V9" s="24">
        <v>48474</v>
      </c>
    </row>
    <row r="10" spans="2:22" ht="30" customHeight="1" x14ac:dyDescent="0.25">
      <c r="B10" s="121"/>
      <c r="C10" s="66" t="s">
        <v>12</v>
      </c>
      <c r="D10" s="77" t="s">
        <v>13</v>
      </c>
      <c r="E10" s="102" t="s">
        <v>6</v>
      </c>
      <c r="F10" s="88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30">
        <v>13372</v>
      </c>
      <c r="M10" s="30">
        <v>14075</v>
      </c>
      <c r="N10" s="30">
        <v>13698</v>
      </c>
      <c r="O10" s="30">
        <v>13774</v>
      </c>
      <c r="P10" s="23">
        <v>18904</v>
      </c>
      <c r="Q10" s="23">
        <v>19602</v>
      </c>
      <c r="R10" s="24">
        <v>19223</v>
      </c>
      <c r="S10" s="29">
        <v>15839</v>
      </c>
      <c r="T10" s="23">
        <v>13566</v>
      </c>
      <c r="U10" s="23">
        <v>18202</v>
      </c>
      <c r="V10" s="24">
        <v>17824</v>
      </c>
    </row>
    <row r="11" spans="2:22" ht="30" customHeight="1" x14ac:dyDescent="0.25">
      <c r="B11" s="121"/>
      <c r="C11" s="67" t="s">
        <v>28</v>
      </c>
      <c r="D11" s="78" t="s">
        <v>29</v>
      </c>
      <c r="E11" s="103" t="s">
        <v>30</v>
      </c>
      <c r="F11" s="89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1">
        <v>24179</v>
      </c>
      <c r="M11" s="31">
        <v>25876</v>
      </c>
      <c r="N11" s="31">
        <v>26358</v>
      </c>
      <c r="O11" s="31">
        <v>26853</v>
      </c>
      <c r="P11" s="32">
        <v>0</v>
      </c>
      <c r="Q11" s="32">
        <v>0</v>
      </c>
      <c r="R11" s="33">
        <v>0</v>
      </c>
      <c r="S11" s="34">
        <v>0</v>
      </c>
      <c r="T11" s="32">
        <v>0</v>
      </c>
      <c r="U11" s="32">
        <v>0</v>
      </c>
      <c r="V11" s="33">
        <v>0</v>
      </c>
    </row>
    <row r="12" spans="2:22" ht="30" customHeight="1" x14ac:dyDescent="0.25">
      <c r="B12" s="121"/>
      <c r="C12" s="67" t="s">
        <v>31</v>
      </c>
      <c r="D12" s="78" t="s">
        <v>32</v>
      </c>
      <c r="E12" s="103" t="s">
        <v>6</v>
      </c>
      <c r="F12" s="89">
        <v>0</v>
      </c>
      <c r="G12" s="10">
        <v>0</v>
      </c>
      <c r="H12" s="35">
        <v>11990</v>
      </c>
      <c r="I12" s="35">
        <v>12492</v>
      </c>
      <c r="J12" s="36">
        <v>12995</v>
      </c>
      <c r="K12" s="35">
        <v>13498</v>
      </c>
      <c r="L12" s="35">
        <v>13997</v>
      </c>
      <c r="M12" s="35">
        <v>11622</v>
      </c>
      <c r="N12" s="35">
        <v>12024</v>
      </c>
      <c r="O12" s="35">
        <v>12426</v>
      </c>
      <c r="P12" s="32">
        <v>0</v>
      </c>
      <c r="Q12" s="32">
        <v>0</v>
      </c>
      <c r="R12" s="33">
        <v>0</v>
      </c>
      <c r="S12" s="34">
        <v>0</v>
      </c>
      <c r="T12" s="32">
        <v>0</v>
      </c>
      <c r="U12" s="32">
        <v>0</v>
      </c>
      <c r="V12" s="33">
        <v>0</v>
      </c>
    </row>
    <row r="13" spans="2:22" ht="30" customHeight="1" x14ac:dyDescent="0.25">
      <c r="B13" s="121"/>
      <c r="C13" s="67" t="s">
        <v>179</v>
      </c>
      <c r="D13" s="78" t="s">
        <v>180</v>
      </c>
      <c r="E13" s="103" t="s">
        <v>30</v>
      </c>
      <c r="F13" s="89">
        <v>0</v>
      </c>
      <c r="G13" s="10">
        <v>0</v>
      </c>
      <c r="H13" s="35">
        <v>0</v>
      </c>
      <c r="I13" s="35">
        <v>0</v>
      </c>
      <c r="J13" s="36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2">
        <v>70874</v>
      </c>
      <c r="Q13" s="32">
        <v>68398</v>
      </c>
      <c r="R13" s="33">
        <v>70344</v>
      </c>
      <c r="S13" s="34">
        <v>78426</v>
      </c>
      <c r="T13" s="32">
        <v>69156</v>
      </c>
      <c r="U13" s="32">
        <v>71568</v>
      </c>
      <c r="V13" s="33">
        <v>75370</v>
      </c>
    </row>
    <row r="14" spans="2:22" ht="30" customHeight="1" x14ac:dyDescent="0.25">
      <c r="B14" s="121"/>
      <c r="C14" s="66" t="s">
        <v>40</v>
      </c>
      <c r="D14" s="77" t="s">
        <v>41</v>
      </c>
      <c r="E14" s="102" t="s">
        <v>42</v>
      </c>
      <c r="F14" s="90">
        <v>19450</v>
      </c>
      <c r="G14" s="28">
        <v>26270</v>
      </c>
      <c r="H14" s="28">
        <v>26270</v>
      </c>
      <c r="I14" s="28">
        <v>23643</v>
      </c>
      <c r="J14" s="28">
        <v>26270</v>
      </c>
      <c r="K14" s="28">
        <v>26270</v>
      </c>
      <c r="L14" s="30">
        <v>5564</v>
      </c>
      <c r="M14" s="30">
        <v>15075</v>
      </c>
      <c r="N14" s="30">
        <v>47278</v>
      </c>
      <c r="O14" s="30">
        <v>100762</v>
      </c>
      <c r="P14" s="23">
        <v>9546</v>
      </c>
      <c r="Q14" s="23">
        <v>9835</v>
      </c>
      <c r="R14" s="24">
        <v>11376</v>
      </c>
      <c r="S14" s="29">
        <v>6462</v>
      </c>
      <c r="T14" s="23">
        <v>5279</v>
      </c>
      <c r="U14" s="23">
        <v>5076</v>
      </c>
      <c r="V14" s="24">
        <v>5012</v>
      </c>
    </row>
    <row r="15" spans="2:22" ht="30" customHeight="1" x14ac:dyDescent="0.25">
      <c r="B15" s="121"/>
      <c r="C15" s="66" t="s">
        <v>14</v>
      </c>
      <c r="D15" s="77" t="s">
        <v>15</v>
      </c>
      <c r="E15" s="102" t="s">
        <v>16</v>
      </c>
      <c r="F15" s="88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9">
        <v>1928</v>
      </c>
      <c r="P15" s="23">
        <v>1175</v>
      </c>
      <c r="Q15" s="23">
        <v>420</v>
      </c>
      <c r="R15" s="24">
        <v>412</v>
      </c>
      <c r="S15" s="29">
        <v>2016</v>
      </c>
      <c r="T15" s="23">
        <v>13834</v>
      </c>
      <c r="U15" s="23">
        <v>13005</v>
      </c>
      <c r="V15" s="24">
        <v>12503</v>
      </c>
    </row>
    <row r="16" spans="2:22" ht="30" customHeight="1" x14ac:dyDescent="0.25">
      <c r="B16" s="121"/>
      <c r="C16" s="65" t="s">
        <v>17</v>
      </c>
      <c r="D16" s="79" t="s">
        <v>18</v>
      </c>
      <c r="E16" s="104" t="s">
        <v>16</v>
      </c>
      <c r="F16" s="88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8">
        <v>3798</v>
      </c>
      <c r="M16" s="28">
        <v>3472</v>
      </c>
      <c r="N16" s="28">
        <v>3528</v>
      </c>
      <c r="O16" s="28">
        <v>3584</v>
      </c>
      <c r="P16" s="23">
        <v>4440</v>
      </c>
      <c r="Q16" s="37">
        <v>4090</v>
      </c>
      <c r="R16" s="24">
        <v>4468</v>
      </c>
      <c r="S16" s="29">
        <v>5953</v>
      </c>
      <c r="T16" s="23">
        <v>4992</v>
      </c>
      <c r="U16" s="23">
        <v>4883</v>
      </c>
      <c r="V16" s="24">
        <v>4824</v>
      </c>
    </row>
    <row r="17" spans="2:22" ht="30" customHeight="1" x14ac:dyDescent="0.25">
      <c r="B17" s="121"/>
      <c r="C17" s="66" t="s">
        <v>43</v>
      </c>
      <c r="D17" s="77" t="s">
        <v>44</v>
      </c>
      <c r="E17" s="102" t="s">
        <v>45</v>
      </c>
      <c r="F17" s="88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8">
        <v>3945</v>
      </c>
      <c r="M17" s="30">
        <v>3551</v>
      </c>
      <c r="N17" s="30">
        <v>3746</v>
      </c>
      <c r="O17" s="30">
        <v>3792</v>
      </c>
      <c r="P17" s="23">
        <v>11851</v>
      </c>
      <c r="Q17" s="23">
        <v>11039</v>
      </c>
      <c r="R17" s="24">
        <v>10959</v>
      </c>
      <c r="S17" s="29">
        <v>8439</v>
      </c>
      <c r="T17" s="23">
        <v>7272</v>
      </c>
      <c r="U17" s="23">
        <v>7059</v>
      </c>
      <c r="V17" s="24">
        <v>6916</v>
      </c>
    </row>
    <row r="18" spans="2:22" ht="30" customHeight="1" x14ac:dyDescent="0.25">
      <c r="B18" s="121"/>
      <c r="C18" s="66" t="s">
        <v>46</v>
      </c>
      <c r="D18" s="77" t="s">
        <v>47</v>
      </c>
      <c r="E18" s="102" t="s">
        <v>6</v>
      </c>
      <c r="F18" s="88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8">
        <v>8060</v>
      </c>
      <c r="M18" s="28">
        <v>7187</v>
      </c>
      <c r="N18" s="28">
        <v>7370</v>
      </c>
      <c r="O18" s="28">
        <v>7414</v>
      </c>
      <c r="P18" s="23">
        <v>12847</v>
      </c>
      <c r="Q18" s="23">
        <v>11918</v>
      </c>
      <c r="R18" s="24">
        <v>11689</v>
      </c>
      <c r="S18" s="29">
        <v>12432</v>
      </c>
      <c r="T18" s="23">
        <v>10446</v>
      </c>
      <c r="U18" s="23">
        <v>9885</v>
      </c>
      <c r="V18" s="24">
        <v>9582</v>
      </c>
    </row>
    <row r="19" spans="2:22" ht="30" customHeight="1" x14ac:dyDescent="0.25">
      <c r="B19" s="121"/>
      <c r="C19" s="66" t="s">
        <v>19</v>
      </c>
      <c r="D19" s="77" t="s">
        <v>20</v>
      </c>
      <c r="E19" s="102" t="s">
        <v>21</v>
      </c>
      <c r="F19" s="88">
        <v>0</v>
      </c>
      <c r="G19" s="22">
        <v>0</v>
      </c>
      <c r="H19" s="38">
        <v>7000</v>
      </c>
      <c r="I19" s="38">
        <v>7000</v>
      </c>
      <c r="J19" s="38">
        <v>8000</v>
      </c>
      <c r="K19" s="38">
        <v>8000</v>
      </c>
      <c r="L19" s="28">
        <v>8000</v>
      </c>
      <c r="M19" s="28">
        <v>5904</v>
      </c>
      <c r="N19" s="28">
        <v>6680</v>
      </c>
      <c r="O19" s="28">
        <v>7240</v>
      </c>
      <c r="P19" s="23">
        <v>9628</v>
      </c>
      <c r="Q19" s="23">
        <v>9176</v>
      </c>
      <c r="R19" s="24">
        <v>8994</v>
      </c>
      <c r="S19" s="29">
        <v>6240</v>
      </c>
      <c r="T19" s="23">
        <v>5284</v>
      </c>
      <c r="U19" s="23">
        <v>5006</v>
      </c>
      <c r="V19" s="24">
        <v>5116</v>
      </c>
    </row>
    <row r="20" spans="2:22" ht="30" customHeight="1" x14ac:dyDescent="0.25">
      <c r="B20" s="121"/>
      <c r="C20" s="68" t="s">
        <v>152</v>
      </c>
      <c r="D20" s="80" t="s">
        <v>22</v>
      </c>
      <c r="E20" s="105" t="s">
        <v>23</v>
      </c>
      <c r="F20" s="91">
        <v>0</v>
      </c>
      <c r="G20" s="39">
        <v>0</v>
      </c>
      <c r="H20" s="28">
        <v>11000</v>
      </c>
      <c r="I20" s="28">
        <v>11500</v>
      </c>
      <c r="J20" s="28">
        <v>12000</v>
      </c>
      <c r="K20" s="28">
        <v>12500</v>
      </c>
      <c r="L20" s="38">
        <v>12500</v>
      </c>
      <c r="M20" s="39">
        <v>0</v>
      </c>
      <c r="N20" s="39">
        <v>0</v>
      </c>
      <c r="O20" s="9">
        <v>15876</v>
      </c>
      <c r="P20" s="23">
        <v>16157</v>
      </c>
      <c r="Q20" s="23">
        <v>15157</v>
      </c>
      <c r="R20" s="24">
        <v>15152</v>
      </c>
      <c r="S20" s="29">
        <v>13406</v>
      </c>
      <c r="T20" s="23">
        <v>11516</v>
      </c>
      <c r="U20" s="23">
        <v>11140</v>
      </c>
      <c r="V20" s="24">
        <v>11031</v>
      </c>
    </row>
    <row r="21" spans="2:22" ht="30" customHeight="1" x14ac:dyDescent="0.25">
      <c r="B21" s="121"/>
      <c r="C21" s="66" t="s">
        <v>48</v>
      </c>
      <c r="D21" s="77" t="s">
        <v>49</v>
      </c>
      <c r="E21" s="102" t="s">
        <v>50</v>
      </c>
      <c r="F21" s="88">
        <v>0</v>
      </c>
      <c r="G21" s="28">
        <v>13136</v>
      </c>
      <c r="H21" s="28">
        <v>17510</v>
      </c>
      <c r="I21" s="28">
        <v>18789</v>
      </c>
      <c r="J21" s="28">
        <v>19860</v>
      </c>
      <c r="K21" s="28">
        <v>20982</v>
      </c>
      <c r="L21" s="28">
        <v>11110</v>
      </c>
      <c r="M21" s="28">
        <v>11182</v>
      </c>
      <c r="N21" s="28">
        <v>11254</v>
      </c>
      <c r="O21" s="28">
        <v>11268</v>
      </c>
      <c r="P21" s="23">
        <v>22449</v>
      </c>
      <c r="Q21" s="37">
        <v>20727</v>
      </c>
      <c r="R21" s="40">
        <v>20393</v>
      </c>
      <c r="S21" s="41">
        <v>22958</v>
      </c>
      <c r="T21" s="37">
        <v>19497</v>
      </c>
      <c r="U21" s="37">
        <v>18837</v>
      </c>
      <c r="V21" s="40">
        <v>18402</v>
      </c>
    </row>
    <row r="22" spans="2:22" ht="30" customHeight="1" x14ac:dyDescent="0.25">
      <c r="B22" s="121"/>
      <c r="C22" s="66" t="s">
        <v>51</v>
      </c>
      <c r="D22" s="77" t="s">
        <v>52</v>
      </c>
      <c r="E22" s="102" t="s">
        <v>45</v>
      </c>
      <c r="F22" s="90">
        <v>0</v>
      </c>
      <c r="G22" s="28">
        <v>0</v>
      </c>
      <c r="H22" s="28">
        <v>0</v>
      </c>
      <c r="I22" s="28">
        <v>0</v>
      </c>
      <c r="J22" s="28">
        <v>0</v>
      </c>
      <c r="K22" s="22">
        <v>0</v>
      </c>
      <c r="L22" s="28">
        <v>805</v>
      </c>
      <c r="M22" s="28">
        <v>720</v>
      </c>
      <c r="N22" s="28">
        <v>725</v>
      </c>
      <c r="O22" s="28">
        <v>730</v>
      </c>
      <c r="P22" s="23">
        <v>7622</v>
      </c>
      <c r="Q22" s="37">
        <v>6970</v>
      </c>
      <c r="R22" s="40">
        <v>6950</v>
      </c>
      <c r="S22" s="41">
        <v>4946</v>
      </c>
      <c r="T22" s="37">
        <v>4148</v>
      </c>
      <c r="U22" s="37">
        <v>3926</v>
      </c>
      <c r="V22" s="40">
        <v>3820</v>
      </c>
    </row>
    <row r="23" spans="2:22" ht="30" customHeight="1" x14ac:dyDescent="0.25">
      <c r="B23" s="121"/>
      <c r="C23" s="66" t="s">
        <v>192</v>
      </c>
      <c r="D23" s="77" t="s">
        <v>193</v>
      </c>
      <c r="E23" s="102" t="s">
        <v>23</v>
      </c>
      <c r="F23" s="88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38">
        <v>9720</v>
      </c>
      <c r="M23" s="38">
        <v>8952</v>
      </c>
      <c r="N23" s="38">
        <v>10416</v>
      </c>
      <c r="O23" s="38">
        <v>11112</v>
      </c>
      <c r="P23" s="23">
        <v>16247</v>
      </c>
      <c r="Q23" s="37">
        <v>15574</v>
      </c>
      <c r="R23" s="40">
        <v>15688</v>
      </c>
      <c r="S23" s="41">
        <v>19110</v>
      </c>
      <c r="T23" s="37">
        <v>15807</v>
      </c>
      <c r="U23" s="37">
        <v>15540</v>
      </c>
      <c r="V23" s="40">
        <v>15066</v>
      </c>
    </row>
    <row r="24" spans="2:22" ht="30" customHeight="1" x14ac:dyDescent="0.25">
      <c r="B24" s="121"/>
      <c r="C24" s="69" t="s">
        <v>140</v>
      </c>
      <c r="D24" s="81" t="s">
        <v>142</v>
      </c>
      <c r="E24" s="106" t="s">
        <v>141</v>
      </c>
      <c r="F24" s="88">
        <v>0</v>
      </c>
      <c r="G24" s="22">
        <v>0</v>
      </c>
      <c r="H24" s="22">
        <v>20743</v>
      </c>
      <c r="I24" s="22">
        <v>19662</v>
      </c>
      <c r="J24" s="22">
        <v>19930</v>
      </c>
      <c r="K24" s="22">
        <v>19345</v>
      </c>
      <c r="L24" s="38">
        <v>13870</v>
      </c>
      <c r="M24" s="38">
        <v>0</v>
      </c>
      <c r="N24" s="38">
        <v>0</v>
      </c>
      <c r="O24" s="38">
        <v>0</v>
      </c>
      <c r="P24" s="23">
        <v>0</v>
      </c>
      <c r="Q24" s="37">
        <v>0</v>
      </c>
      <c r="R24" s="40">
        <v>0</v>
      </c>
      <c r="S24" s="41">
        <v>0</v>
      </c>
      <c r="T24" s="37">
        <v>0</v>
      </c>
      <c r="U24" s="37">
        <v>0</v>
      </c>
      <c r="V24" s="40">
        <v>0</v>
      </c>
    </row>
    <row r="25" spans="2:22" ht="30" customHeight="1" x14ac:dyDescent="0.25">
      <c r="B25" s="121"/>
      <c r="C25" s="69" t="s">
        <v>148</v>
      </c>
      <c r="D25" s="81" t="s">
        <v>149</v>
      </c>
      <c r="E25" s="106" t="s">
        <v>45</v>
      </c>
      <c r="F25" s="88">
        <v>0</v>
      </c>
      <c r="G25" s="22">
        <v>0</v>
      </c>
      <c r="H25" s="22">
        <v>35000</v>
      </c>
      <c r="I25" s="22">
        <v>40000</v>
      </c>
      <c r="J25" s="22">
        <v>40000</v>
      </c>
      <c r="K25" s="22">
        <v>40000</v>
      </c>
      <c r="L25" s="38">
        <v>40000</v>
      </c>
      <c r="M25" s="38">
        <v>23080</v>
      </c>
      <c r="N25" s="38">
        <v>23080</v>
      </c>
      <c r="O25" s="38">
        <v>23080</v>
      </c>
      <c r="P25" s="23">
        <v>0</v>
      </c>
      <c r="Q25" s="37">
        <v>0</v>
      </c>
      <c r="R25" s="40">
        <v>0</v>
      </c>
      <c r="S25" s="41">
        <v>0</v>
      </c>
      <c r="T25" s="37">
        <v>0</v>
      </c>
      <c r="U25" s="37">
        <v>0</v>
      </c>
      <c r="V25" s="40">
        <v>0</v>
      </c>
    </row>
    <row r="26" spans="2:22" ht="30" customHeight="1" x14ac:dyDescent="0.25">
      <c r="B26" s="121"/>
      <c r="C26" s="69" t="s">
        <v>150</v>
      </c>
      <c r="D26" s="81" t="s">
        <v>151</v>
      </c>
      <c r="E26" s="106" t="s">
        <v>38</v>
      </c>
      <c r="F26" s="88">
        <v>0</v>
      </c>
      <c r="G26" s="22">
        <v>0</v>
      </c>
      <c r="H26" s="22">
        <v>4977.2020000000002</v>
      </c>
      <c r="I26" s="22">
        <v>7010.3429999999998</v>
      </c>
      <c r="J26" s="22">
        <v>7159.1530000000002</v>
      </c>
      <c r="K26" s="22">
        <v>7156.2780000000002</v>
      </c>
      <c r="L26" s="38">
        <v>7010.3429999999998</v>
      </c>
      <c r="M26" s="38">
        <v>0</v>
      </c>
      <c r="N26" s="38">
        <v>0</v>
      </c>
      <c r="O26" s="38">
        <v>0</v>
      </c>
      <c r="P26" s="23">
        <v>0</v>
      </c>
      <c r="Q26" s="37">
        <v>0</v>
      </c>
      <c r="R26" s="40">
        <v>0</v>
      </c>
      <c r="S26" s="41">
        <v>0</v>
      </c>
      <c r="T26" s="37">
        <v>0</v>
      </c>
      <c r="U26" s="37">
        <v>0</v>
      </c>
      <c r="V26" s="40">
        <v>0</v>
      </c>
    </row>
    <row r="27" spans="2:22" ht="30" customHeight="1" x14ac:dyDescent="0.25">
      <c r="B27" s="121"/>
      <c r="C27" s="69" t="s">
        <v>199</v>
      </c>
      <c r="D27" s="81" t="s">
        <v>39</v>
      </c>
      <c r="E27" s="106" t="s">
        <v>6</v>
      </c>
      <c r="F27" s="88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8">
        <v>51834</v>
      </c>
      <c r="M27" s="28">
        <v>50941</v>
      </c>
      <c r="N27" s="28">
        <v>250000</v>
      </c>
      <c r="O27" s="28">
        <v>250000</v>
      </c>
      <c r="P27" s="23">
        <v>141803</v>
      </c>
      <c r="Q27" s="23">
        <v>173304</v>
      </c>
      <c r="R27" s="24">
        <v>0</v>
      </c>
      <c r="S27" s="29">
        <v>0</v>
      </c>
      <c r="T27" s="23">
        <v>0</v>
      </c>
      <c r="U27" s="23">
        <v>0</v>
      </c>
      <c r="V27" s="24">
        <v>0</v>
      </c>
    </row>
    <row r="28" spans="2:22" s="11" customFormat="1" ht="30" customHeight="1" x14ac:dyDescent="0.25">
      <c r="B28" s="121"/>
      <c r="C28" s="69" t="s">
        <v>172</v>
      </c>
      <c r="D28" s="81" t="s">
        <v>171</v>
      </c>
      <c r="E28" s="106" t="s">
        <v>173</v>
      </c>
      <c r="F28" s="88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38">
        <v>8668</v>
      </c>
      <c r="M28" s="38">
        <v>9076</v>
      </c>
      <c r="N28" s="38">
        <v>9422</v>
      </c>
      <c r="O28" s="38">
        <v>9784</v>
      </c>
      <c r="P28" s="23">
        <v>0</v>
      </c>
      <c r="Q28" s="37">
        <v>0</v>
      </c>
      <c r="R28" s="40">
        <v>0</v>
      </c>
      <c r="S28" s="41">
        <v>0</v>
      </c>
      <c r="T28" s="37">
        <v>0</v>
      </c>
      <c r="U28" s="37">
        <v>0</v>
      </c>
      <c r="V28" s="40">
        <v>0</v>
      </c>
    </row>
    <row r="29" spans="2:22" ht="29.25" customHeight="1" x14ac:dyDescent="0.25">
      <c r="B29" s="121"/>
      <c r="C29" s="69" t="s">
        <v>161</v>
      </c>
      <c r="D29" s="81" t="s">
        <v>162</v>
      </c>
      <c r="E29" s="106" t="s">
        <v>174</v>
      </c>
      <c r="F29" s="88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38">
        <v>11228</v>
      </c>
      <c r="M29" s="38">
        <v>10125</v>
      </c>
      <c r="N29" s="38">
        <v>10272</v>
      </c>
      <c r="O29" s="38">
        <v>10422</v>
      </c>
      <c r="P29" s="23">
        <v>0</v>
      </c>
      <c r="Q29" s="37">
        <v>0</v>
      </c>
      <c r="R29" s="40">
        <v>0</v>
      </c>
      <c r="S29" s="41">
        <v>0</v>
      </c>
      <c r="T29" s="37">
        <v>0</v>
      </c>
      <c r="U29" s="37">
        <v>0</v>
      </c>
      <c r="V29" s="40">
        <v>0</v>
      </c>
    </row>
    <row r="30" spans="2:22" ht="30" customHeight="1" x14ac:dyDescent="0.25">
      <c r="B30" s="121"/>
      <c r="C30" s="69" t="s">
        <v>153</v>
      </c>
      <c r="D30" s="81" t="s">
        <v>154</v>
      </c>
      <c r="E30" s="106" t="s">
        <v>6</v>
      </c>
      <c r="F30" s="88">
        <v>0</v>
      </c>
      <c r="G30" s="22">
        <v>0</v>
      </c>
      <c r="H30" s="22">
        <v>3989</v>
      </c>
      <c r="I30" s="22">
        <v>6000</v>
      </c>
      <c r="J30" s="22">
        <v>6000</v>
      </c>
      <c r="K30" s="22">
        <v>6000</v>
      </c>
      <c r="L30" s="38">
        <v>8316</v>
      </c>
      <c r="M30" s="38">
        <v>8556</v>
      </c>
      <c r="N30" s="38">
        <v>8316</v>
      </c>
      <c r="O30" s="38">
        <v>8316</v>
      </c>
      <c r="P30" s="23">
        <v>0</v>
      </c>
      <c r="Q30" s="37">
        <v>0</v>
      </c>
      <c r="R30" s="40">
        <v>0</v>
      </c>
      <c r="S30" s="41">
        <v>0</v>
      </c>
      <c r="T30" s="37">
        <v>0</v>
      </c>
      <c r="U30" s="37">
        <v>0</v>
      </c>
      <c r="V30" s="40">
        <v>0</v>
      </c>
    </row>
    <row r="31" spans="2:22" ht="30" customHeight="1" x14ac:dyDescent="0.25">
      <c r="B31" s="121"/>
      <c r="C31" s="69" t="s">
        <v>129</v>
      </c>
      <c r="D31" s="81" t="s">
        <v>130</v>
      </c>
      <c r="E31" s="106" t="s">
        <v>23</v>
      </c>
      <c r="F31" s="88">
        <v>7974.36</v>
      </c>
      <c r="G31" s="22">
        <v>28222.98</v>
      </c>
      <c r="H31" s="22">
        <v>28275.1</v>
      </c>
      <c r="I31" s="22">
        <v>16965.060000000001</v>
      </c>
      <c r="J31" s="22">
        <v>11466.4</v>
      </c>
      <c r="K31" s="22">
        <v>0</v>
      </c>
      <c r="L31" s="38">
        <v>1729</v>
      </c>
      <c r="M31" s="38">
        <v>18712</v>
      </c>
      <c r="N31" s="38">
        <v>19086</v>
      </c>
      <c r="O31" s="38">
        <v>19469</v>
      </c>
      <c r="P31" s="23">
        <v>0</v>
      </c>
      <c r="Q31" s="37">
        <v>0</v>
      </c>
      <c r="R31" s="40">
        <v>0</v>
      </c>
      <c r="S31" s="41">
        <v>0</v>
      </c>
      <c r="T31" s="37">
        <v>0</v>
      </c>
      <c r="U31" s="37">
        <v>0</v>
      </c>
      <c r="V31" s="40">
        <v>0</v>
      </c>
    </row>
    <row r="32" spans="2:22" ht="30" customHeight="1" x14ac:dyDescent="0.25">
      <c r="B32" s="121"/>
      <c r="C32" s="69" t="s">
        <v>24</v>
      </c>
      <c r="D32" s="81" t="s">
        <v>25</v>
      </c>
      <c r="E32" s="106" t="s">
        <v>21</v>
      </c>
      <c r="F32" s="88">
        <v>0</v>
      </c>
      <c r="G32" s="22">
        <v>0</v>
      </c>
      <c r="H32" s="38">
        <v>3904</v>
      </c>
      <c r="I32" s="38">
        <v>3966</v>
      </c>
      <c r="J32" s="38">
        <v>3990</v>
      </c>
      <c r="K32" s="28">
        <v>4069</v>
      </c>
      <c r="L32" s="28">
        <v>4227</v>
      </c>
      <c r="M32" s="28">
        <v>3514</v>
      </c>
      <c r="N32" s="28">
        <v>3656</v>
      </c>
      <c r="O32" s="28">
        <v>3804</v>
      </c>
      <c r="P32" s="23">
        <v>4440</v>
      </c>
      <c r="Q32" s="23">
        <v>4261</v>
      </c>
      <c r="R32" s="24">
        <v>4332</v>
      </c>
      <c r="S32" s="29">
        <v>0</v>
      </c>
      <c r="T32" s="23">
        <v>0</v>
      </c>
      <c r="U32" s="23">
        <v>0</v>
      </c>
      <c r="V32" s="24">
        <v>0</v>
      </c>
    </row>
    <row r="33" spans="2:22" ht="30" customHeight="1" x14ac:dyDescent="0.25">
      <c r="B33" s="120" t="s">
        <v>53</v>
      </c>
      <c r="C33" s="66" t="s">
        <v>56</v>
      </c>
      <c r="D33" s="77" t="s">
        <v>57</v>
      </c>
      <c r="E33" s="102" t="s">
        <v>198</v>
      </c>
      <c r="F33" s="88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30">
        <v>14117</v>
      </c>
      <c r="M33" s="30">
        <v>12796</v>
      </c>
      <c r="N33" s="30">
        <v>13049</v>
      </c>
      <c r="O33" s="30">
        <v>13307</v>
      </c>
      <c r="P33" s="23">
        <v>16922</v>
      </c>
      <c r="Q33" s="37">
        <v>15871</v>
      </c>
      <c r="R33" s="40">
        <v>15863</v>
      </c>
      <c r="S33" s="41">
        <v>13436</v>
      </c>
      <c r="T33" s="37">
        <v>11421</v>
      </c>
      <c r="U33" s="37">
        <v>10944</v>
      </c>
      <c r="V33" s="40">
        <v>10730</v>
      </c>
    </row>
    <row r="34" spans="2:22" ht="30" customHeight="1" x14ac:dyDescent="0.25">
      <c r="B34" s="121"/>
      <c r="C34" s="67" t="s">
        <v>128</v>
      </c>
      <c r="D34" s="78" t="s">
        <v>61</v>
      </c>
      <c r="E34" s="103" t="s">
        <v>62</v>
      </c>
      <c r="F34" s="89">
        <v>0</v>
      </c>
      <c r="G34" s="10">
        <v>93607.52</v>
      </c>
      <c r="H34" s="10">
        <v>61944.62</v>
      </c>
      <c r="I34" s="10">
        <v>32965.9</v>
      </c>
      <c r="J34" s="10">
        <v>50835</v>
      </c>
      <c r="K34" s="10">
        <v>22810</v>
      </c>
      <c r="L34" s="31">
        <v>85044</v>
      </c>
      <c r="M34" s="31">
        <v>142793</v>
      </c>
      <c r="N34" s="31">
        <v>108059</v>
      </c>
      <c r="O34" s="31">
        <v>23510</v>
      </c>
      <c r="P34" s="32">
        <v>47410</v>
      </c>
      <c r="Q34" s="32">
        <v>57910</v>
      </c>
      <c r="R34" s="33">
        <v>55410</v>
      </c>
      <c r="S34" s="34">
        <v>0</v>
      </c>
      <c r="T34" s="32">
        <v>0</v>
      </c>
      <c r="U34" s="32">
        <v>0</v>
      </c>
      <c r="V34" s="33">
        <v>0</v>
      </c>
    </row>
    <row r="35" spans="2:22" ht="30" customHeight="1" x14ac:dyDescent="0.25">
      <c r="B35" s="121"/>
      <c r="C35" s="67" t="s">
        <v>186</v>
      </c>
      <c r="D35" s="78" t="s">
        <v>63</v>
      </c>
      <c r="E35" s="103" t="s">
        <v>62</v>
      </c>
      <c r="F35" s="89">
        <v>0</v>
      </c>
      <c r="G35" s="10">
        <v>40000</v>
      </c>
      <c r="H35" s="35">
        <v>40000</v>
      </c>
      <c r="I35" s="35">
        <v>40000</v>
      </c>
      <c r="J35" s="36">
        <v>40000</v>
      </c>
      <c r="K35" s="35">
        <v>40000</v>
      </c>
      <c r="L35" s="35">
        <v>63911</v>
      </c>
      <c r="M35" s="35">
        <v>57204</v>
      </c>
      <c r="N35" s="35">
        <v>57602</v>
      </c>
      <c r="O35" s="35">
        <v>58007</v>
      </c>
      <c r="P35" s="32">
        <v>96202</v>
      </c>
      <c r="Q35" s="32">
        <v>89145</v>
      </c>
      <c r="R35" s="33">
        <v>87801</v>
      </c>
      <c r="S35" s="34">
        <v>0</v>
      </c>
      <c r="T35" s="32">
        <v>0</v>
      </c>
      <c r="U35" s="32">
        <v>0</v>
      </c>
      <c r="V35" s="33">
        <v>0</v>
      </c>
    </row>
    <row r="36" spans="2:22" ht="30" customHeight="1" x14ac:dyDescent="0.25">
      <c r="B36" s="121"/>
      <c r="C36" s="67" t="s">
        <v>184</v>
      </c>
      <c r="D36" s="78" t="s">
        <v>185</v>
      </c>
      <c r="E36" s="103" t="s">
        <v>62</v>
      </c>
      <c r="F36" s="89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34">
        <v>216329</v>
      </c>
      <c r="T36" s="32">
        <v>184701</v>
      </c>
      <c r="U36" s="32">
        <v>180184</v>
      </c>
      <c r="V36" s="33">
        <v>181534</v>
      </c>
    </row>
    <row r="37" spans="2:22" ht="30" customHeight="1" x14ac:dyDescent="0.25">
      <c r="B37" s="121"/>
      <c r="C37" s="66" t="s">
        <v>54</v>
      </c>
      <c r="D37" s="77" t="s">
        <v>55</v>
      </c>
      <c r="E37" s="102" t="s">
        <v>50</v>
      </c>
      <c r="F37" s="88">
        <v>0</v>
      </c>
      <c r="G37" s="22">
        <v>0</v>
      </c>
      <c r="H37" s="28">
        <v>15700</v>
      </c>
      <c r="I37" s="28">
        <v>16642</v>
      </c>
      <c r="J37" s="28">
        <v>17584</v>
      </c>
      <c r="K37" s="28">
        <v>18600</v>
      </c>
      <c r="L37" s="30">
        <v>19600</v>
      </c>
      <c r="M37" s="30">
        <v>14800</v>
      </c>
      <c r="N37" s="30">
        <v>15600</v>
      </c>
      <c r="O37" s="30">
        <v>16400</v>
      </c>
      <c r="P37" s="23">
        <v>21551</v>
      </c>
      <c r="Q37" s="37">
        <v>20739</v>
      </c>
      <c r="R37" s="40">
        <v>21225</v>
      </c>
      <c r="S37" s="41">
        <v>63908</v>
      </c>
      <c r="T37" s="37">
        <v>54424</v>
      </c>
      <c r="U37" s="37">
        <v>54240</v>
      </c>
      <c r="V37" s="40">
        <v>54049</v>
      </c>
    </row>
    <row r="38" spans="2:22" ht="30" customHeight="1" x14ac:dyDescent="0.25">
      <c r="B38" s="121"/>
      <c r="C38" s="66" t="s">
        <v>58</v>
      </c>
      <c r="D38" s="77" t="s">
        <v>59</v>
      </c>
      <c r="E38" s="102" t="s">
        <v>60</v>
      </c>
      <c r="F38" s="88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9">
        <v>10380</v>
      </c>
      <c r="P38" s="23">
        <v>10554</v>
      </c>
      <c r="Q38" s="37">
        <v>9874</v>
      </c>
      <c r="R38" s="40">
        <v>9842</v>
      </c>
      <c r="S38" s="41">
        <v>11013</v>
      </c>
      <c r="T38" s="37">
        <v>9423</v>
      </c>
      <c r="U38" s="37">
        <v>9059</v>
      </c>
      <c r="V38" s="40">
        <v>8931</v>
      </c>
    </row>
    <row r="39" spans="2:22" ht="30" customHeight="1" x14ac:dyDescent="0.25">
      <c r="B39" s="121"/>
      <c r="C39" s="66" t="s">
        <v>155</v>
      </c>
      <c r="D39" s="77" t="s">
        <v>194</v>
      </c>
      <c r="E39" s="102" t="s">
        <v>21</v>
      </c>
      <c r="F39" s="88">
        <v>0</v>
      </c>
      <c r="G39" s="22">
        <v>0</v>
      </c>
      <c r="H39" s="38">
        <v>2080</v>
      </c>
      <c r="I39" s="38">
        <v>2370</v>
      </c>
      <c r="J39" s="38">
        <v>2370</v>
      </c>
      <c r="K39" s="38">
        <v>2370</v>
      </c>
      <c r="L39" s="28">
        <v>2370</v>
      </c>
      <c r="M39" s="28">
        <v>1934</v>
      </c>
      <c r="N39" s="28">
        <v>1953</v>
      </c>
      <c r="O39" s="28">
        <v>1973</v>
      </c>
      <c r="P39" s="23">
        <v>2514</v>
      </c>
      <c r="Q39" s="37">
        <v>2329</v>
      </c>
      <c r="R39" s="40">
        <v>2299</v>
      </c>
      <c r="S39" s="41">
        <v>13203</v>
      </c>
      <c r="T39" s="37">
        <v>11196</v>
      </c>
      <c r="U39" s="37">
        <v>11097</v>
      </c>
      <c r="V39" s="40">
        <v>11040</v>
      </c>
    </row>
    <row r="40" spans="2:22" s="11" customFormat="1" ht="30" customHeight="1" x14ac:dyDescent="0.25">
      <c r="B40" s="121"/>
      <c r="C40" s="69" t="s">
        <v>175</v>
      </c>
      <c r="D40" s="81" t="s">
        <v>176</v>
      </c>
      <c r="E40" s="106" t="s">
        <v>30</v>
      </c>
      <c r="F40" s="8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3281</v>
      </c>
      <c r="M40" s="28">
        <v>3760</v>
      </c>
      <c r="N40" s="28">
        <v>4262</v>
      </c>
      <c r="O40" s="28">
        <v>5205</v>
      </c>
      <c r="P40" s="23">
        <v>0</v>
      </c>
      <c r="Q40" s="37">
        <v>0</v>
      </c>
      <c r="R40" s="40">
        <v>0</v>
      </c>
      <c r="S40" s="41">
        <v>0</v>
      </c>
      <c r="T40" s="37">
        <v>0</v>
      </c>
      <c r="U40" s="37">
        <v>0</v>
      </c>
      <c r="V40" s="40">
        <v>0</v>
      </c>
    </row>
    <row r="41" spans="2:22" ht="30" customHeight="1" x14ac:dyDescent="0.25">
      <c r="B41" s="121"/>
      <c r="C41" s="69" t="s">
        <v>170</v>
      </c>
      <c r="D41" s="81" t="s">
        <v>169</v>
      </c>
      <c r="E41" s="106" t="s">
        <v>23</v>
      </c>
      <c r="F41" s="8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6322</v>
      </c>
      <c r="M41" s="28">
        <v>5805</v>
      </c>
      <c r="N41" s="28">
        <v>8898</v>
      </c>
      <c r="O41" s="28">
        <v>8727</v>
      </c>
      <c r="P41" s="23">
        <v>0</v>
      </c>
      <c r="Q41" s="37">
        <v>0</v>
      </c>
      <c r="R41" s="40">
        <v>0</v>
      </c>
      <c r="S41" s="41">
        <v>0</v>
      </c>
      <c r="T41" s="37">
        <v>0</v>
      </c>
      <c r="U41" s="37">
        <v>0</v>
      </c>
      <c r="V41" s="40">
        <v>0</v>
      </c>
    </row>
    <row r="42" spans="2:22" s="11" customFormat="1" ht="30" customHeight="1" x14ac:dyDescent="0.25">
      <c r="B42" s="122"/>
      <c r="C42" s="69" t="s">
        <v>178</v>
      </c>
      <c r="D42" s="81" t="s">
        <v>177</v>
      </c>
      <c r="E42" s="106" t="s">
        <v>62</v>
      </c>
      <c r="F42" s="8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28020</v>
      </c>
      <c r="M42" s="28">
        <v>79145</v>
      </c>
      <c r="N42" s="28">
        <v>81600</v>
      </c>
      <c r="O42" s="28">
        <v>84589</v>
      </c>
      <c r="P42" s="23">
        <v>0</v>
      </c>
      <c r="Q42" s="37">
        <v>0</v>
      </c>
      <c r="R42" s="40">
        <v>0</v>
      </c>
      <c r="S42" s="41">
        <v>0</v>
      </c>
      <c r="T42" s="37">
        <v>0</v>
      </c>
      <c r="U42" s="37">
        <v>0</v>
      </c>
      <c r="V42" s="40">
        <v>0</v>
      </c>
    </row>
    <row r="43" spans="2:22" ht="30" customHeight="1" x14ac:dyDescent="0.25">
      <c r="B43" s="121" t="s">
        <v>33</v>
      </c>
      <c r="C43" s="66" t="s">
        <v>64</v>
      </c>
      <c r="D43" s="77" t="s">
        <v>65</v>
      </c>
      <c r="E43" s="102" t="s">
        <v>66</v>
      </c>
      <c r="F43" s="88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30">
        <v>10679</v>
      </c>
      <c r="M43" s="30">
        <v>10147</v>
      </c>
      <c r="N43" s="30">
        <v>10676</v>
      </c>
      <c r="O43" s="30">
        <v>11234</v>
      </c>
      <c r="P43" s="23">
        <v>26926</v>
      </c>
      <c r="Q43" s="37">
        <v>28895.5</v>
      </c>
      <c r="R43" s="40">
        <v>28722.5</v>
      </c>
      <c r="S43" s="41">
        <v>31533</v>
      </c>
      <c r="T43" s="37">
        <v>26353</v>
      </c>
      <c r="U43" s="37">
        <v>25961</v>
      </c>
      <c r="V43" s="40">
        <v>25932</v>
      </c>
    </row>
    <row r="44" spans="2:22" ht="30" customHeight="1" x14ac:dyDescent="0.25">
      <c r="B44" s="121"/>
      <c r="C44" s="68" t="s">
        <v>67</v>
      </c>
      <c r="D44" s="77" t="s">
        <v>68</v>
      </c>
      <c r="E44" s="102" t="s">
        <v>69</v>
      </c>
      <c r="F44" s="88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9">
        <v>17201</v>
      </c>
      <c r="P44" s="23">
        <v>17554</v>
      </c>
      <c r="Q44" s="37">
        <v>16920</v>
      </c>
      <c r="R44" s="40">
        <v>16857</v>
      </c>
      <c r="S44" s="41">
        <v>16469</v>
      </c>
      <c r="T44" s="37">
        <v>14349</v>
      </c>
      <c r="U44" s="37">
        <v>13770</v>
      </c>
      <c r="V44" s="40">
        <v>13922</v>
      </c>
    </row>
    <row r="45" spans="2:22" ht="30" customHeight="1" x14ac:dyDescent="0.25">
      <c r="B45" s="121"/>
      <c r="C45" s="66" t="s">
        <v>70</v>
      </c>
      <c r="D45" s="77" t="s">
        <v>70</v>
      </c>
      <c r="E45" s="102" t="s">
        <v>131</v>
      </c>
      <c r="F45" s="90">
        <v>25000</v>
      </c>
      <c r="G45" s="28">
        <v>20000</v>
      </c>
      <c r="H45" s="28">
        <v>20000</v>
      </c>
      <c r="I45" s="28">
        <v>20000</v>
      </c>
      <c r="J45" s="28">
        <v>25000</v>
      </c>
      <c r="K45" s="28">
        <v>25000</v>
      </c>
      <c r="L45" s="28">
        <v>40223</v>
      </c>
      <c r="M45" s="28">
        <v>34693</v>
      </c>
      <c r="N45" s="28">
        <v>34954</v>
      </c>
      <c r="O45" s="28">
        <v>35629</v>
      </c>
      <c r="P45" s="23">
        <v>44670</v>
      </c>
      <c r="Q45" s="37">
        <v>41995</v>
      </c>
      <c r="R45" s="40">
        <v>42054</v>
      </c>
      <c r="S45" s="41">
        <v>48634</v>
      </c>
      <c r="T45" s="37">
        <v>40407</v>
      </c>
      <c r="U45" s="37">
        <v>41003</v>
      </c>
      <c r="V45" s="40">
        <v>40646</v>
      </c>
    </row>
    <row r="46" spans="2:22" ht="30" customHeight="1" x14ac:dyDescent="0.25">
      <c r="B46" s="121"/>
      <c r="C46" s="66" t="s">
        <v>126</v>
      </c>
      <c r="D46" s="77" t="s">
        <v>34</v>
      </c>
      <c r="E46" s="102" t="s">
        <v>35</v>
      </c>
      <c r="F46" s="88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8">
        <v>25521</v>
      </c>
      <c r="M46" s="28">
        <v>22450</v>
      </c>
      <c r="N46" s="28">
        <v>22787</v>
      </c>
      <c r="O46" s="28">
        <v>23133</v>
      </c>
      <c r="P46" s="37">
        <v>38837</v>
      </c>
      <c r="Q46" s="37">
        <v>35720</v>
      </c>
      <c r="R46" s="40">
        <v>35009</v>
      </c>
      <c r="S46" s="41">
        <v>23649</v>
      </c>
      <c r="T46" s="37">
        <v>20136</v>
      </c>
      <c r="U46" s="37">
        <v>19289</v>
      </c>
      <c r="V46" s="40">
        <v>18898</v>
      </c>
    </row>
    <row r="47" spans="2:22" ht="30" customHeight="1" x14ac:dyDescent="0.25">
      <c r="B47" s="121"/>
      <c r="C47" s="66" t="s">
        <v>196</v>
      </c>
      <c r="D47" s="77" t="s">
        <v>195</v>
      </c>
      <c r="E47" s="102" t="s">
        <v>38</v>
      </c>
      <c r="F47" s="88">
        <v>0</v>
      </c>
      <c r="G47" s="22">
        <v>0</v>
      </c>
      <c r="H47" s="28">
        <v>7000</v>
      </c>
      <c r="I47" s="28">
        <v>7000</v>
      </c>
      <c r="J47" s="28">
        <v>7000</v>
      </c>
      <c r="K47" s="28">
        <v>7000</v>
      </c>
      <c r="L47" s="28">
        <v>20250</v>
      </c>
      <c r="M47" s="30">
        <v>18000</v>
      </c>
      <c r="N47" s="30">
        <v>18400</v>
      </c>
      <c r="O47" s="30">
        <v>18400</v>
      </c>
      <c r="P47" s="23">
        <v>53916</v>
      </c>
      <c r="Q47" s="37">
        <v>57449</v>
      </c>
      <c r="R47" s="40">
        <v>52292</v>
      </c>
      <c r="S47" s="41">
        <v>67425</v>
      </c>
      <c r="T47" s="37">
        <v>62443</v>
      </c>
      <c r="U47" s="37">
        <v>51780</v>
      </c>
      <c r="V47" s="40">
        <v>50330</v>
      </c>
    </row>
    <row r="48" spans="2:22" ht="30" customHeight="1" x14ac:dyDescent="0.25">
      <c r="B48" s="121"/>
      <c r="C48" s="69" t="s">
        <v>132</v>
      </c>
      <c r="D48" s="81" t="s">
        <v>133</v>
      </c>
      <c r="E48" s="106" t="s">
        <v>134</v>
      </c>
      <c r="F48" s="88">
        <v>19989</v>
      </c>
      <c r="G48" s="22">
        <v>19989</v>
      </c>
      <c r="H48" s="22">
        <v>19989</v>
      </c>
      <c r="I48" s="22">
        <v>19989</v>
      </c>
      <c r="J48" s="22">
        <v>19989</v>
      </c>
      <c r="K48" s="22">
        <v>19989</v>
      </c>
      <c r="L48" s="28">
        <v>23426</v>
      </c>
      <c r="M48" s="28">
        <v>23426</v>
      </c>
      <c r="N48" s="28">
        <v>20726</v>
      </c>
      <c r="O48" s="28">
        <v>23426</v>
      </c>
      <c r="P48" s="37">
        <v>0</v>
      </c>
      <c r="Q48" s="37">
        <v>0</v>
      </c>
      <c r="R48" s="40">
        <v>0</v>
      </c>
      <c r="S48" s="41">
        <v>0</v>
      </c>
      <c r="T48" s="37">
        <v>0</v>
      </c>
      <c r="U48" s="37">
        <v>0</v>
      </c>
      <c r="V48" s="40">
        <v>0</v>
      </c>
    </row>
    <row r="49" spans="2:22" ht="30" customHeight="1" x14ac:dyDescent="0.25">
      <c r="B49" s="121"/>
      <c r="C49" s="69" t="s">
        <v>135</v>
      </c>
      <c r="D49" s="81" t="s">
        <v>139</v>
      </c>
      <c r="E49" s="107" t="s">
        <v>203</v>
      </c>
      <c r="F49" s="88">
        <v>24999</v>
      </c>
      <c r="G49" s="22">
        <v>25000</v>
      </c>
      <c r="H49" s="22">
        <v>25000</v>
      </c>
      <c r="I49" s="22">
        <v>24993</v>
      </c>
      <c r="J49" s="22">
        <v>24948</v>
      </c>
      <c r="K49" s="22">
        <v>25000</v>
      </c>
      <c r="L49" s="28">
        <v>18279</v>
      </c>
      <c r="M49" s="28">
        <v>18231</v>
      </c>
      <c r="N49" s="28">
        <v>18451</v>
      </c>
      <c r="O49" s="28">
        <v>19094</v>
      </c>
      <c r="P49" s="37">
        <v>0</v>
      </c>
      <c r="Q49" s="37">
        <v>0</v>
      </c>
      <c r="R49" s="40">
        <v>0</v>
      </c>
      <c r="S49" s="41">
        <v>0</v>
      </c>
      <c r="T49" s="37">
        <v>0</v>
      </c>
      <c r="U49" s="37">
        <v>0</v>
      </c>
      <c r="V49" s="40">
        <v>0</v>
      </c>
    </row>
    <row r="50" spans="2:22" ht="30" customHeight="1" x14ac:dyDescent="0.25">
      <c r="B50" s="121"/>
      <c r="C50" s="69" t="s">
        <v>163</v>
      </c>
      <c r="D50" s="81" t="s">
        <v>164</v>
      </c>
      <c r="E50" s="107" t="s">
        <v>165</v>
      </c>
      <c r="F50" s="88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8">
        <v>15447</v>
      </c>
      <c r="M50" s="28">
        <v>14527</v>
      </c>
      <c r="N50" s="28">
        <v>15347</v>
      </c>
      <c r="O50" s="28">
        <v>15870</v>
      </c>
      <c r="P50" s="37">
        <v>0</v>
      </c>
      <c r="Q50" s="37">
        <v>0</v>
      </c>
      <c r="R50" s="40">
        <v>0</v>
      </c>
      <c r="S50" s="41">
        <v>0</v>
      </c>
      <c r="T50" s="37">
        <v>0</v>
      </c>
      <c r="U50" s="37">
        <v>0</v>
      </c>
      <c r="V50" s="40">
        <v>0</v>
      </c>
    </row>
    <row r="51" spans="2:22" ht="30" customHeight="1" x14ac:dyDescent="0.25">
      <c r="B51" s="120" t="s">
        <v>71</v>
      </c>
      <c r="C51" s="66" t="s">
        <v>72</v>
      </c>
      <c r="D51" s="77" t="s">
        <v>197</v>
      </c>
      <c r="E51" s="102" t="s">
        <v>73</v>
      </c>
      <c r="F51" s="90">
        <v>9900</v>
      </c>
      <c r="G51" s="28">
        <v>25000</v>
      </c>
      <c r="H51" s="28">
        <v>24500</v>
      </c>
      <c r="I51" s="28">
        <v>19500</v>
      </c>
      <c r="J51" s="28">
        <v>20700</v>
      </c>
      <c r="K51" s="28">
        <v>20000</v>
      </c>
      <c r="L51" s="28">
        <v>15361</v>
      </c>
      <c r="M51" s="28">
        <v>16231</v>
      </c>
      <c r="N51" s="28">
        <v>17163</v>
      </c>
      <c r="O51" s="28">
        <v>17733</v>
      </c>
      <c r="P51" s="23">
        <v>46367</v>
      </c>
      <c r="Q51" s="37">
        <v>47642</v>
      </c>
      <c r="R51" s="40">
        <v>47166</v>
      </c>
      <c r="S51" s="41">
        <v>51438</v>
      </c>
      <c r="T51" s="37">
        <v>43055</v>
      </c>
      <c r="U51" s="37">
        <v>42521</v>
      </c>
      <c r="V51" s="40">
        <v>41963</v>
      </c>
    </row>
    <row r="52" spans="2:22" ht="30" customHeight="1" x14ac:dyDescent="0.25">
      <c r="B52" s="121"/>
      <c r="C52" s="66" t="s">
        <v>156</v>
      </c>
      <c r="D52" s="77" t="s">
        <v>74</v>
      </c>
      <c r="E52" s="102" t="s">
        <v>75</v>
      </c>
      <c r="F52" s="88">
        <v>0</v>
      </c>
      <c r="G52" s="22">
        <v>0</v>
      </c>
      <c r="H52" s="38">
        <v>4440</v>
      </c>
      <c r="I52" s="38">
        <v>4884</v>
      </c>
      <c r="J52" s="38">
        <v>5410</v>
      </c>
      <c r="K52" s="38">
        <v>5022</v>
      </c>
      <c r="L52" s="30">
        <v>62706</v>
      </c>
      <c r="M52" s="30">
        <v>64070</v>
      </c>
      <c r="N52" s="30">
        <v>63476</v>
      </c>
      <c r="O52" s="30">
        <v>65854</v>
      </c>
      <c r="P52" s="23">
        <v>97976</v>
      </c>
      <c r="Q52" s="37">
        <v>91213</v>
      </c>
      <c r="R52" s="40">
        <v>89397</v>
      </c>
      <c r="S52" s="41">
        <v>84000</v>
      </c>
      <c r="T52" s="37">
        <v>73752</v>
      </c>
      <c r="U52" s="37">
        <v>78882</v>
      </c>
      <c r="V52" s="40">
        <v>79326</v>
      </c>
    </row>
    <row r="53" spans="2:22" ht="30" customHeight="1" x14ac:dyDescent="0.25">
      <c r="B53" s="121"/>
      <c r="C53" s="66" t="s">
        <v>76</v>
      </c>
      <c r="D53" s="77" t="s">
        <v>77</v>
      </c>
      <c r="E53" s="102" t="s">
        <v>38</v>
      </c>
      <c r="F53" s="88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30">
        <v>37142</v>
      </c>
      <c r="M53" s="30">
        <v>37846</v>
      </c>
      <c r="N53" s="30">
        <v>37904</v>
      </c>
      <c r="O53" s="30">
        <v>40203</v>
      </c>
      <c r="P53" s="23">
        <v>57362</v>
      </c>
      <c r="Q53" s="37">
        <v>60827</v>
      </c>
      <c r="R53" s="40">
        <v>61150</v>
      </c>
      <c r="S53" s="41">
        <v>61271</v>
      </c>
      <c r="T53" s="37">
        <v>54190</v>
      </c>
      <c r="U53" s="37">
        <v>57318</v>
      </c>
      <c r="V53" s="40">
        <v>58546</v>
      </c>
    </row>
    <row r="54" spans="2:22" ht="30" customHeight="1" x14ac:dyDescent="0.25">
      <c r="B54" s="121"/>
      <c r="C54" s="66" t="s">
        <v>78</v>
      </c>
      <c r="D54" s="77" t="s">
        <v>79</v>
      </c>
      <c r="E54" s="102" t="s">
        <v>80</v>
      </c>
      <c r="F54" s="88">
        <v>0</v>
      </c>
      <c r="G54" s="22">
        <v>0</v>
      </c>
      <c r="H54" s="22">
        <v>0</v>
      </c>
      <c r="I54" s="22">
        <v>0</v>
      </c>
      <c r="J54" s="28">
        <v>3001.04</v>
      </c>
      <c r="K54" s="28">
        <v>6000.52</v>
      </c>
      <c r="L54" s="28">
        <v>8202</v>
      </c>
      <c r="M54" s="28">
        <v>11528</v>
      </c>
      <c r="N54" s="28">
        <v>15068</v>
      </c>
      <c r="O54" s="28">
        <v>15068</v>
      </c>
      <c r="P54" s="23">
        <v>33522</v>
      </c>
      <c r="Q54" s="37">
        <v>41477</v>
      </c>
      <c r="R54" s="40">
        <v>47915</v>
      </c>
      <c r="S54" s="41">
        <v>82831</v>
      </c>
      <c r="T54" s="37">
        <v>68820</v>
      </c>
      <c r="U54" s="37">
        <v>67970</v>
      </c>
      <c r="V54" s="40">
        <v>68826</v>
      </c>
    </row>
    <row r="55" spans="2:22" ht="30" customHeight="1" x14ac:dyDescent="0.25">
      <c r="B55" s="121"/>
      <c r="C55" s="66" t="s">
        <v>81</v>
      </c>
      <c r="D55" s="77" t="s">
        <v>82</v>
      </c>
      <c r="E55" s="102" t="s">
        <v>75</v>
      </c>
      <c r="F55" s="88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38">
        <v>48325</v>
      </c>
      <c r="M55" s="38">
        <v>45183</v>
      </c>
      <c r="N55" s="38">
        <v>49647</v>
      </c>
      <c r="O55" s="38">
        <v>52153</v>
      </c>
      <c r="P55" s="23">
        <v>88682</v>
      </c>
      <c r="Q55" s="37">
        <v>83981</v>
      </c>
      <c r="R55" s="40">
        <v>88329</v>
      </c>
      <c r="S55" s="41">
        <v>104673</v>
      </c>
      <c r="T55" s="37">
        <v>90825</v>
      </c>
      <c r="U55" s="37">
        <v>92838</v>
      </c>
      <c r="V55" s="40">
        <v>98977</v>
      </c>
    </row>
    <row r="56" spans="2:22" ht="30" customHeight="1" x14ac:dyDescent="0.25">
      <c r="B56" s="121"/>
      <c r="C56" s="66" t="s">
        <v>83</v>
      </c>
      <c r="D56" s="77" t="s">
        <v>84</v>
      </c>
      <c r="E56" s="102" t="s">
        <v>85</v>
      </c>
      <c r="F56" s="88">
        <v>0</v>
      </c>
      <c r="G56" s="22">
        <v>0</v>
      </c>
      <c r="H56" s="28">
        <v>4500</v>
      </c>
      <c r="I56" s="28">
        <v>5000</v>
      </c>
      <c r="J56" s="28">
        <v>5500</v>
      </c>
      <c r="K56" s="28">
        <v>6000</v>
      </c>
      <c r="L56" s="28">
        <v>27681</v>
      </c>
      <c r="M56" s="28">
        <v>24412</v>
      </c>
      <c r="N56" s="28">
        <v>26655</v>
      </c>
      <c r="O56" s="28">
        <v>28681</v>
      </c>
      <c r="P56" s="23">
        <v>52454</v>
      </c>
      <c r="Q56" s="37">
        <v>58395</v>
      </c>
      <c r="R56" s="40">
        <v>55197</v>
      </c>
      <c r="S56" s="41">
        <v>66900</v>
      </c>
      <c r="T56" s="37">
        <v>57169</v>
      </c>
      <c r="U56" s="37">
        <v>58012</v>
      </c>
      <c r="V56" s="40">
        <v>57148</v>
      </c>
    </row>
    <row r="57" spans="2:22" ht="30" customHeight="1" x14ac:dyDescent="0.25">
      <c r="B57" s="121"/>
      <c r="C57" s="65" t="s">
        <v>94</v>
      </c>
      <c r="D57" s="79" t="s">
        <v>95</v>
      </c>
      <c r="E57" s="104" t="s">
        <v>96</v>
      </c>
      <c r="F57" s="92">
        <v>0</v>
      </c>
      <c r="G57" s="42">
        <v>0</v>
      </c>
      <c r="H57" s="28">
        <v>4800</v>
      </c>
      <c r="I57" s="28">
        <v>4180</v>
      </c>
      <c r="J57" s="28">
        <v>7200</v>
      </c>
      <c r="K57" s="28">
        <v>7200</v>
      </c>
      <c r="L57" s="38">
        <v>19157</v>
      </c>
      <c r="M57" s="38">
        <v>20815</v>
      </c>
      <c r="N57" s="38">
        <v>21417</v>
      </c>
      <c r="O57" s="38">
        <v>22021</v>
      </c>
      <c r="P57" s="9">
        <v>17477</v>
      </c>
      <c r="Q57" s="9">
        <v>21337</v>
      </c>
      <c r="R57" s="43">
        <v>21983</v>
      </c>
      <c r="S57" s="44">
        <v>23982</v>
      </c>
      <c r="T57" s="9">
        <v>20291</v>
      </c>
      <c r="U57" s="9">
        <v>19591</v>
      </c>
      <c r="V57" s="43">
        <v>19243</v>
      </c>
    </row>
    <row r="58" spans="2:22" ht="30" customHeight="1" x14ac:dyDescent="0.25">
      <c r="B58" s="121"/>
      <c r="C58" s="66" t="s">
        <v>89</v>
      </c>
      <c r="D58" s="77" t="s">
        <v>90</v>
      </c>
      <c r="E58" s="102" t="s">
        <v>91</v>
      </c>
      <c r="F58" s="88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30">
        <v>29767</v>
      </c>
      <c r="M58" s="30">
        <v>27342</v>
      </c>
      <c r="N58" s="30">
        <v>30314</v>
      </c>
      <c r="O58" s="30">
        <v>30619</v>
      </c>
      <c r="P58" s="23">
        <v>49641</v>
      </c>
      <c r="Q58" s="23">
        <v>48742</v>
      </c>
      <c r="R58" s="24">
        <v>48462</v>
      </c>
      <c r="S58" s="29">
        <v>59169</v>
      </c>
      <c r="T58" s="23">
        <v>51746</v>
      </c>
      <c r="U58" s="23">
        <v>56376</v>
      </c>
      <c r="V58" s="24">
        <v>58885</v>
      </c>
    </row>
    <row r="59" spans="2:22" ht="30" customHeight="1" x14ac:dyDescent="0.25">
      <c r="B59" s="121"/>
      <c r="C59" s="70" t="s">
        <v>86</v>
      </c>
      <c r="D59" s="82" t="s">
        <v>87</v>
      </c>
      <c r="E59" s="108" t="s">
        <v>88</v>
      </c>
      <c r="F59" s="88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9">
        <v>9843</v>
      </c>
      <c r="P59" s="23">
        <v>9821</v>
      </c>
      <c r="Q59" s="23">
        <v>9032</v>
      </c>
      <c r="R59" s="24">
        <v>8852</v>
      </c>
      <c r="S59" s="29">
        <v>9635</v>
      </c>
      <c r="T59" s="23">
        <v>8156</v>
      </c>
      <c r="U59" s="23">
        <v>7859</v>
      </c>
      <c r="V59" s="24">
        <v>7685</v>
      </c>
    </row>
    <row r="60" spans="2:22" ht="30" customHeight="1" x14ac:dyDescent="0.25">
      <c r="B60" s="121"/>
      <c r="C60" s="66" t="s">
        <v>92</v>
      </c>
      <c r="D60" s="77" t="s">
        <v>93</v>
      </c>
      <c r="E60" s="102" t="s">
        <v>23</v>
      </c>
      <c r="F60" s="88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8">
        <v>13770</v>
      </c>
      <c r="M60" s="28">
        <v>14970</v>
      </c>
      <c r="N60" s="28">
        <v>15570</v>
      </c>
      <c r="O60" s="28">
        <v>16170</v>
      </c>
      <c r="P60" s="23">
        <v>29289</v>
      </c>
      <c r="Q60" s="23">
        <v>33091</v>
      </c>
      <c r="R60" s="24">
        <v>33343</v>
      </c>
      <c r="S60" s="29">
        <v>23973</v>
      </c>
      <c r="T60" s="23">
        <v>20625</v>
      </c>
      <c r="U60" s="23">
        <v>20005</v>
      </c>
      <c r="V60" s="24">
        <v>19820</v>
      </c>
    </row>
    <row r="61" spans="2:22" ht="30" customHeight="1" x14ac:dyDescent="0.25">
      <c r="B61" s="121"/>
      <c r="C61" s="71" t="s">
        <v>143</v>
      </c>
      <c r="D61" s="83" t="s">
        <v>144</v>
      </c>
      <c r="E61" s="109" t="s">
        <v>38</v>
      </c>
      <c r="F61" s="92">
        <v>0</v>
      </c>
      <c r="G61" s="42">
        <v>0</v>
      </c>
      <c r="H61" s="28">
        <v>4500</v>
      </c>
      <c r="I61" s="28">
        <v>4500</v>
      </c>
      <c r="J61" s="28">
        <v>4500</v>
      </c>
      <c r="K61" s="28">
        <v>5000</v>
      </c>
      <c r="L61" s="38">
        <v>5000</v>
      </c>
      <c r="M61" s="38">
        <v>0</v>
      </c>
      <c r="N61" s="38">
        <v>0</v>
      </c>
      <c r="O61" s="38">
        <v>0</v>
      </c>
      <c r="P61" s="9">
        <v>0</v>
      </c>
      <c r="Q61" s="9">
        <v>0</v>
      </c>
      <c r="R61" s="43">
        <v>0</v>
      </c>
      <c r="S61" s="44">
        <v>0</v>
      </c>
      <c r="T61" s="9">
        <v>0</v>
      </c>
      <c r="U61" s="9">
        <v>0</v>
      </c>
      <c r="V61" s="43">
        <v>0</v>
      </c>
    </row>
    <row r="62" spans="2:22" s="11" customFormat="1" ht="30" customHeight="1" x14ac:dyDescent="0.25">
      <c r="B62" s="122"/>
      <c r="C62" s="71" t="s">
        <v>158</v>
      </c>
      <c r="D62" s="83" t="s">
        <v>159</v>
      </c>
      <c r="E62" s="109" t="s">
        <v>160</v>
      </c>
      <c r="F62" s="92">
        <v>0</v>
      </c>
      <c r="G62" s="42">
        <v>0</v>
      </c>
      <c r="H62" s="28">
        <v>0</v>
      </c>
      <c r="I62" s="28">
        <v>0</v>
      </c>
      <c r="J62" s="28">
        <v>0</v>
      </c>
      <c r="K62" s="28">
        <v>0</v>
      </c>
      <c r="L62" s="38">
        <v>20293</v>
      </c>
      <c r="M62" s="38">
        <v>18018</v>
      </c>
      <c r="N62" s="38">
        <v>17942</v>
      </c>
      <c r="O62" s="38">
        <v>17946</v>
      </c>
      <c r="P62" s="9">
        <v>0</v>
      </c>
      <c r="Q62" s="9">
        <v>0</v>
      </c>
      <c r="R62" s="43">
        <v>0</v>
      </c>
      <c r="S62" s="44">
        <v>0</v>
      </c>
      <c r="T62" s="9">
        <v>0</v>
      </c>
      <c r="U62" s="9">
        <v>0</v>
      </c>
      <c r="V62" s="43">
        <v>0</v>
      </c>
    </row>
    <row r="63" spans="2:22" ht="30" customHeight="1" x14ac:dyDescent="0.25">
      <c r="B63" s="120" t="s">
        <v>97</v>
      </c>
      <c r="C63" s="65" t="s">
        <v>98</v>
      </c>
      <c r="D63" s="77" t="s">
        <v>99</v>
      </c>
      <c r="E63" s="102" t="s">
        <v>100</v>
      </c>
      <c r="F63" s="88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8">
        <v>6852</v>
      </c>
      <c r="M63" s="38">
        <v>6125</v>
      </c>
      <c r="N63" s="38">
        <v>5938</v>
      </c>
      <c r="O63" s="38">
        <v>5221</v>
      </c>
      <c r="P63" s="23">
        <v>8840</v>
      </c>
      <c r="Q63" s="23">
        <v>7065</v>
      </c>
      <c r="R63" s="24">
        <v>10076</v>
      </c>
      <c r="S63" s="29">
        <v>13743</v>
      </c>
      <c r="T63" s="23">
        <v>12093</v>
      </c>
      <c r="U63" s="23">
        <v>12442</v>
      </c>
      <c r="V63" s="24">
        <v>12846</v>
      </c>
    </row>
    <row r="64" spans="2:22" ht="30" customHeight="1" x14ac:dyDescent="0.25">
      <c r="B64" s="121"/>
      <c r="C64" s="66" t="s">
        <v>107</v>
      </c>
      <c r="D64" s="77" t="s">
        <v>108</v>
      </c>
      <c r="E64" s="102" t="s">
        <v>109</v>
      </c>
      <c r="F64" s="88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8">
        <v>5589</v>
      </c>
      <c r="M64" s="28">
        <v>4989</v>
      </c>
      <c r="N64" s="28">
        <v>5045</v>
      </c>
      <c r="O64" s="28">
        <v>5146</v>
      </c>
      <c r="P64" s="23">
        <v>14590</v>
      </c>
      <c r="Q64" s="23">
        <v>13820</v>
      </c>
      <c r="R64" s="24">
        <v>13952</v>
      </c>
      <c r="S64" s="29">
        <v>20575</v>
      </c>
      <c r="T64" s="23">
        <v>17604</v>
      </c>
      <c r="U64" s="23">
        <v>17694</v>
      </c>
      <c r="V64" s="24">
        <v>17818</v>
      </c>
    </row>
    <row r="65" spans="2:22" ht="30" customHeight="1" x14ac:dyDescent="0.25">
      <c r="B65" s="121"/>
      <c r="C65" s="66" t="s">
        <v>110</v>
      </c>
      <c r="D65" s="77" t="s">
        <v>111</v>
      </c>
      <c r="E65" s="102" t="s">
        <v>23</v>
      </c>
      <c r="F65" s="88">
        <v>0</v>
      </c>
      <c r="G65" s="22">
        <v>0</v>
      </c>
      <c r="H65" s="28">
        <v>22000</v>
      </c>
      <c r="I65" s="28">
        <v>22000</v>
      </c>
      <c r="J65" s="28">
        <v>22000</v>
      </c>
      <c r="K65" s="28">
        <v>22000</v>
      </c>
      <c r="L65" s="30">
        <v>22000</v>
      </c>
      <c r="M65" s="30">
        <v>18535</v>
      </c>
      <c r="N65" s="30">
        <v>18695</v>
      </c>
      <c r="O65" s="30">
        <v>18855</v>
      </c>
      <c r="P65" s="23">
        <v>23718</v>
      </c>
      <c r="Q65" s="23">
        <v>22089</v>
      </c>
      <c r="R65" s="24">
        <v>21919</v>
      </c>
      <c r="S65" s="29">
        <v>15605</v>
      </c>
      <c r="T65" s="23">
        <v>13339</v>
      </c>
      <c r="U65" s="23">
        <v>12855</v>
      </c>
      <c r="V65" s="24">
        <v>12663</v>
      </c>
    </row>
    <row r="66" spans="2:22" ht="30" customHeight="1" x14ac:dyDescent="0.25">
      <c r="B66" s="121"/>
      <c r="C66" s="72" t="s">
        <v>189</v>
      </c>
      <c r="D66" s="84" t="s">
        <v>101</v>
      </c>
      <c r="E66" s="110" t="s">
        <v>102</v>
      </c>
      <c r="F66" s="93">
        <v>2001</v>
      </c>
      <c r="G66" s="45">
        <v>2783</v>
      </c>
      <c r="H66" s="45">
        <v>6475</v>
      </c>
      <c r="I66" s="45">
        <v>5882</v>
      </c>
      <c r="J66" s="45">
        <v>5322</v>
      </c>
      <c r="K66" s="45">
        <v>5322</v>
      </c>
      <c r="L66" s="45">
        <v>4397</v>
      </c>
      <c r="M66" s="45">
        <v>3909</v>
      </c>
      <c r="N66" s="45">
        <v>3719</v>
      </c>
      <c r="O66" s="45">
        <v>3719</v>
      </c>
      <c r="P66" s="46">
        <v>6235</v>
      </c>
      <c r="Q66" s="46">
        <v>5725</v>
      </c>
      <c r="R66" s="47">
        <v>5677</v>
      </c>
      <c r="S66" s="48">
        <v>0</v>
      </c>
      <c r="T66" s="46">
        <v>0</v>
      </c>
      <c r="U66" s="46">
        <v>0</v>
      </c>
      <c r="V66" s="47">
        <v>0</v>
      </c>
    </row>
    <row r="67" spans="2:22" ht="30" customHeight="1" x14ac:dyDescent="0.25">
      <c r="B67" s="121"/>
      <c r="C67" s="72" t="s">
        <v>115</v>
      </c>
      <c r="D67" s="84" t="s">
        <v>116</v>
      </c>
      <c r="E67" s="111" t="s">
        <v>102</v>
      </c>
      <c r="F67" s="94">
        <v>2500</v>
      </c>
      <c r="G67" s="49">
        <v>845</v>
      </c>
      <c r="H67" s="49">
        <v>3510</v>
      </c>
      <c r="I67" s="49">
        <v>929</v>
      </c>
      <c r="J67" s="49">
        <v>4147</v>
      </c>
      <c r="K67" s="49">
        <v>939</v>
      </c>
      <c r="L67" s="49">
        <v>3335</v>
      </c>
      <c r="M67" s="49">
        <v>572</v>
      </c>
      <c r="N67" s="49">
        <v>2982</v>
      </c>
      <c r="O67" s="20">
        <v>572</v>
      </c>
      <c r="P67" s="46">
        <v>243</v>
      </c>
      <c r="Q67" s="46">
        <v>2279</v>
      </c>
      <c r="R67" s="47">
        <v>1060</v>
      </c>
      <c r="S67" s="48">
        <v>0</v>
      </c>
      <c r="T67" s="46">
        <v>0</v>
      </c>
      <c r="U67" s="46">
        <v>0</v>
      </c>
      <c r="V67" s="47">
        <v>0</v>
      </c>
    </row>
    <row r="68" spans="2:22" ht="30" customHeight="1" x14ac:dyDescent="0.25">
      <c r="B68" s="121"/>
      <c r="C68" s="72" t="s">
        <v>187</v>
      </c>
      <c r="D68" s="84" t="s">
        <v>188</v>
      </c>
      <c r="E68" s="110" t="s">
        <v>102</v>
      </c>
      <c r="F68" s="95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50">
        <v>0</v>
      </c>
      <c r="M68" s="50">
        <v>0</v>
      </c>
      <c r="N68" s="50">
        <v>0</v>
      </c>
      <c r="O68" s="50">
        <v>0</v>
      </c>
      <c r="P68" s="50">
        <v>0</v>
      </c>
      <c r="Q68" s="50">
        <v>0</v>
      </c>
      <c r="R68" s="50">
        <v>0</v>
      </c>
      <c r="S68" s="48">
        <v>7288</v>
      </c>
      <c r="T68" s="46">
        <v>6087</v>
      </c>
      <c r="U68" s="46">
        <v>5915</v>
      </c>
      <c r="V68" s="47">
        <v>5759</v>
      </c>
    </row>
    <row r="69" spans="2:22" ht="30" customHeight="1" x14ac:dyDescent="0.25">
      <c r="B69" s="121"/>
      <c r="C69" s="73" t="s">
        <v>103</v>
      </c>
      <c r="D69" s="78" t="s">
        <v>104</v>
      </c>
      <c r="E69" s="112" t="s">
        <v>23</v>
      </c>
      <c r="F69" s="96">
        <v>14893</v>
      </c>
      <c r="G69" s="35">
        <v>19931</v>
      </c>
      <c r="H69" s="35">
        <v>19809</v>
      </c>
      <c r="I69" s="35">
        <v>21496</v>
      </c>
      <c r="J69" s="35">
        <v>22387</v>
      </c>
      <c r="K69" s="35">
        <v>22388</v>
      </c>
      <c r="L69" s="35">
        <v>16284</v>
      </c>
      <c r="M69" s="35">
        <v>14481</v>
      </c>
      <c r="N69" s="35">
        <v>15729</v>
      </c>
      <c r="O69" s="35">
        <v>17402</v>
      </c>
      <c r="P69" s="51">
        <v>52743</v>
      </c>
      <c r="Q69" s="51">
        <v>49571</v>
      </c>
      <c r="R69" s="52">
        <v>52397</v>
      </c>
      <c r="S69" s="53">
        <v>56130</v>
      </c>
      <c r="T69" s="51">
        <v>47714</v>
      </c>
      <c r="U69" s="51">
        <v>47756</v>
      </c>
      <c r="V69" s="52">
        <v>48593</v>
      </c>
    </row>
    <row r="70" spans="2:22" ht="30" customHeight="1" x14ac:dyDescent="0.25">
      <c r="B70" s="121"/>
      <c r="C70" s="73" t="s">
        <v>105</v>
      </c>
      <c r="D70" s="78" t="s">
        <v>106</v>
      </c>
      <c r="E70" s="113" t="s">
        <v>23</v>
      </c>
      <c r="F70" s="97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10">
        <v>20953</v>
      </c>
      <c r="P70" s="51">
        <f>('[1]Finanční rámec'!I49)*('[1]Finanční rámec - pokrácený'!$I$58)</f>
        <v>0</v>
      </c>
      <c r="Q70" s="51">
        <f>('[1]Finanční rámec'!J49)*('[1]Finanční rámec - pokrácený'!$J$58)</f>
        <v>0</v>
      </c>
      <c r="R70" s="52">
        <v>0</v>
      </c>
      <c r="S70" s="53">
        <v>0</v>
      </c>
      <c r="T70" s="51">
        <v>0</v>
      </c>
      <c r="U70" s="51">
        <v>0</v>
      </c>
      <c r="V70" s="52">
        <v>0</v>
      </c>
    </row>
    <row r="71" spans="2:22" ht="30" customHeight="1" x14ac:dyDescent="0.25">
      <c r="B71" s="121"/>
      <c r="C71" s="66" t="s">
        <v>112</v>
      </c>
      <c r="D71" s="77" t="s">
        <v>113</v>
      </c>
      <c r="E71" s="102" t="s">
        <v>114</v>
      </c>
      <c r="F71" s="90">
        <v>7241.16</v>
      </c>
      <c r="G71" s="28">
        <v>7494.6</v>
      </c>
      <c r="H71" s="28">
        <v>7756.91</v>
      </c>
      <c r="I71" s="28">
        <v>8028.4</v>
      </c>
      <c r="J71" s="28">
        <v>8309.4</v>
      </c>
      <c r="K71" s="28">
        <v>8600.2199999999993</v>
      </c>
      <c r="L71" s="30">
        <v>6350</v>
      </c>
      <c r="M71" s="30">
        <v>5758</v>
      </c>
      <c r="N71" s="30">
        <v>5872</v>
      </c>
      <c r="O71" s="30">
        <v>5990</v>
      </c>
      <c r="P71" s="23">
        <v>7848</v>
      </c>
      <c r="Q71" s="23">
        <v>13021</v>
      </c>
      <c r="R71" s="24">
        <v>12251</v>
      </c>
      <c r="S71" s="29">
        <v>9723</v>
      </c>
      <c r="T71" s="23">
        <v>8181</v>
      </c>
      <c r="U71" s="23">
        <v>7814</v>
      </c>
      <c r="V71" s="24">
        <v>7355</v>
      </c>
    </row>
    <row r="72" spans="2:22" ht="30" customHeight="1" x14ac:dyDescent="0.25">
      <c r="B72" s="121"/>
      <c r="C72" s="71" t="s">
        <v>145</v>
      </c>
      <c r="D72" s="83" t="s">
        <v>147</v>
      </c>
      <c r="E72" s="109" t="s">
        <v>146</v>
      </c>
      <c r="F72" s="90">
        <v>0</v>
      </c>
      <c r="G72" s="28">
        <v>0</v>
      </c>
      <c r="H72" s="28">
        <v>2515</v>
      </c>
      <c r="I72" s="28">
        <v>2520</v>
      </c>
      <c r="J72" s="28">
        <v>2580</v>
      </c>
      <c r="K72" s="28">
        <v>2600</v>
      </c>
      <c r="L72" s="28">
        <v>2650</v>
      </c>
      <c r="M72" s="28">
        <v>0</v>
      </c>
      <c r="N72" s="28">
        <v>0</v>
      </c>
      <c r="O72" s="28">
        <v>0</v>
      </c>
      <c r="P72" s="39">
        <v>0</v>
      </c>
      <c r="Q72" s="9">
        <v>0</v>
      </c>
      <c r="R72" s="43">
        <v>0</v>
      </c>
      <c r="S72" s="44">
        <v>0</v>
      </c>
      <c r="T72" s="9">
        <v>0</v>
      </c>
      <c r="U72" s="9">
        <v>0</v>
      </c>
      <c r="V72" s="43">
        <v>0</v>
      </c>
    </row>
    <row r="73" spans="2:22" ht="30" customHeight="1" x14ac:dyDescent="0.25">
      <c r="B73" s="121"/>
      <c r="C73" s="69" t="s">
        <v>136</v>
      </c>
      <c r="D73" s="81" t="s">
        <v>138</v>
      </c>
      <c r="E73" s="107" t="s">
        <v>137</v>
      </c>
      <c r="F73" s="88">
        <v>10000</v>
      </c>
      <c r="G73" s="22">
        <v>25000</v>
      </c>
      <c r="H73" s="22">
        <v>25000</v>
      </c>
      <c r="I73" s="22">
        <v>50000</v>
      </c>
      <c r="J73" s="22">
        <v>50000</v>
      </c>
      <c r="K73" s="22">
        <v>50000</v>
      </c>
      <c r="L73" s="28">
        <v>0</v>
      </c>
      <c r="M73" s="28">
        <v>0</v>
      </c>
      <c r="N73" s="28">
        <v>0</v>
      </c>
      <c r="O73" s="28">
        <v>0</v>
      </c>
      <c r="P73" s="37">
        <v>0</v>
      </c>
      <c r="Q73" s="37">
        <v>0</v>
      </c>
      <c r="R73" s="40">
        <v>0</v>
      </c>
      <c r="S73" s="41">
        <v>0</v>
      </c>
      <c r="T73" s="37">
        <v>0</v>
      </c>
      <c r="U73" s="37">
        <v>0</v>
      </c>
      <c r="V73" s="40">
        <v>0</v>
      </c>
    </row>
    <row r="74" spans="2:22" s="11" customFormat="1" ht="30" customHeight="1" x14ac:dyDescent="0.25">
      <c r="B74" s="122"/>
      <c r="C74" s="71" t="s">
        <v>167</v>
      </c>
      <c r="D74" s="83" t="s">
        <v>166</v>
      </c>
      <c r="E74" s="109" t="s">
        <v>168</v>
      </c>
      <c r="F74" s="90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7037</v>
      </c>
      <c r="M74" s="28">
        <v>7097</v>
      </c>
      <c r="N74" s="28">
        <v>7024</v>
      </c>
      <c r="O74" s="28">
        <v>7093</v>
      </c>
      <c r="P74" s="39">
        <v>0</v>
      </c>
      <c r="Q74" s="9">
        <v>0</v>
      </c>
      <c r="R74" s="43">
        <v>0</v>
      </c>
      <c r="S74" s="44">
        <v>0</v>
      </c>
      <c r="T74" s="9">
        <v>0</v>
      </c>
      <c r="U74" s="9">
        <v>0</v>
      </c>
      <c r="V74" s="43">
        <v>0</v>
      </c>
    </row>
    <row r="75" spans="2:22" ht="30" customHeight="1" x14ac:dyDescent="0.25">
      <c r="B75" s="123" t="s">
        <v>202</v>
      </c>
      <c r="C75" s="67" t="s">
        <v>117</v>
      </c>
      <c r="D75" s="78" t="s">
        <v>118</v>
      </c>
      <c r="E75" s="103" t="s">
        <v>119</v>
      </c>
      <c r="F75" s="89">
        <v>0</v>
      </c>
      <c r="G75" s="35">
        <v>270000</v>
      </c>
      <c r="H75" s="35">
        <v>270000</v>
      </c>
      <c r="I75" s="35">
        <v>279000</v>
      </c>
      <c r="J75" s="35">
        <v>287720</v>
      </c>
      <c r="K75" s="35">
        <v>292080</v>
      </c>
      <c r="L75" s="31">
        <v>254880</v>
      </c>
      <c r="M75" s="31">
        <v>232160</v>
      </c>
      <c r="N75" s="31">
        <v>237360</v>
      </c>
      <c r="O75" s="31">
        <v>242160</v>
      </c>
      <c r="P75" s="51">
        <v>0</v>
      </c>
      <c r="Q75" s="51">
        <v>0</v>
      </c>
      <c r="R75" s="52">
        <v>0</v>
      </c>
      <c r="S75" s="53">
        <v>0</v>
      </c>
      <c r="T75" s="51">
        <v>0</v>
      </c>
      <c r="U75" s="51">
        <v>0</v>
      </c>
      <c r="V75" s="52">
        <v>0</v>
      </c>
    </row>
    <row r="76" spans="2:22" ht="30" customHeight="1" x14ac:dyDescent="0.25">
      <c r="B76" s="124"/>
      <c r="C76" s="67" t="s">
        <v>157</v>
      </c>
      <c r="D76" s="78" t="s">
        <v>120</v>
      </c>
      <c r="E76" s="114" t="s">
        <v>60</v>
      </c>
      <c r="F76" s="98">
        <v>0</v>
      </c>
      <c r="G76" s="55">
        <v>0</v>
      </c>
      <c r="H76" s="35">
        <v>6235.12</v>
      </c>
      <c r="I76" s="35">
        <v>6235.12</v>
      </c>
      <c r="J76" s="35">
        <v>6235.12</v>
      </c>
      <c r="K76" s="35">
        <v>6235.12</v>
      </c>
      <c r="L76" s="35">
        <v>90442</v>
      </c>
      <c r="M76" s="35">
        <v>82970</v>
      </c>
      <c r="N76" s="35">
        <v>84162</v>
      </c>
      <c r="O76" s="35">
        <v>94324</v>
      </c>
      <c r="P76" s="51">
        <v>0</v>
      </c>
      <c r="Q76" s="51">
        <v>0</v>
      </c>
      <c r="R76" s="33">
        <v>0</v>
      </c>
      <c r="S76" s="34">
        <v>0</v>
      </c>
      <c r="T76" s="32">
        <v>0</v>
      </c>
      <c r="U76" s="32">
        <v>0</v>
      </c>
      <c r="V76" s="33">
        <v>0</v>
      </c>
    </row>
    <row r="77" spans="2:22" ht="30" customHeight="1" x14ac:dyDescent="0.25">
      <c r="B77" s="124"/>
      <c r="C77" s="74" t="s">
        <v>121</v>
      </c>
      <c r="D77" s="85" t="s">
        <v>122</v>
      </c>
      <c r="E77" s="115" t="s">
        <v>38</v>
      </c>
      <c r="F77" s="99">
        <v>0</v>
      </c>
      <c r="G77" s="56">
        <v>0</v>
      </c>
      <c r="H77" s="56">
        <v>0</v>
      </c>
      <c r="I77" s="56">
        <v>0</v>
      </c>
      <c r="J77" s="56">
        <v>0</v>
      </c>
      <c r="K77" s="56">
        <v>0</v>
      </c>
      <c r="L77" s="35">
        <v>9036</v>
      </c>
      <c r="M77" s="35">
        <v>9297</v>
      </c>
      <c r="N77" s="35">
        <v>10150</v>
      </c>
      <c r="O77" s="35">
        <v>10150</v>
      </c>
      <c r="P77" s="57">
        <v>0</v>
      </c>
      <c r="Q77" s="57">
        <v>0</v>
      </c>
      <c r="R77" s="58">
        <v>0</v>
      </c>
      <c r="S77" s="59">
        <v>0</v>
      </c>
      <c r="T77" s="57">
        <v>0</v>
      </c>
      <c r="U77" s="57">
        <v>0</v>
      </c>
      <c r="V77" s="58">
        <v>0</v>
      </c>
    </row>
    <row r="78" spans="2:22" ht="30" customHeight="1" thickBot="1" x14ac:dyDescent="0.3">
      <c r="B78" s="125"/>
      <c r="C78" s="74" t="s">
        <v>182</v>
      </c>
      <c r="D78" s="86" t="s">
        <v>181</v>
      </c>
      <c r="E78" s="116" t="s">
        <v>119</v>
      </c>
      <c r="F78" s="99">
        <v>0</v>
      </c>
      <c r="G78" s="56">
        <v>0</v>
      </c>
      <c r="H78" s="56">
        <v>0</v>
      </c>
      <c r="I78" s="56">
        <v>0</v>
      </c>
      <c r="J78" s="56">
        <v>0</v>
      </c>
      <c r="K78" s="56">
        <v>0</v>
      </c>
      <c r="L78" s="35">
        <v>0</v>
      </c>
      <c r="M78" s="35">
        <v>0</v>
      </c>
      <c r="N78" s="35">
        <v>0</v>
      </c>
      <c r="O78" s="35">
        <v>0</v>
      </c>
      <c r="P78" s="60">
        <v>381953</v>
      </c>
      <c r="Q78" s="60">
        <v>383456</v>
      </c>
      <c r="R78" s="61">
        <v>445471</v>
      </c>
      <c r="S78" s="62">
        <v>486037</v>
      </c>
      <c r="T78" s="60">
        <v>411090</v>
      </c>
      <c r="U78" s="60">
        <v>414922</v>
      </c>
      <c r="V78" s="61">
        <v>406069</v>
      </c>
    </row>
    <row r="79" spans="2:22" ht="30" customHeight="1" thickBot="1" x14ac:dyDescent="0.3">
      <c r="B79" s="6" t="s">
        <v>123</v>
      </c>
      <c r="C79" s="7"/>
      <c r="D79" s="8"/>
      <c r="E79" s="7"/>
      <c r="F79" s="12">
        <f t="shared" ref="F79:R79" si="0">SUM(F5:F78)</f>
        <v>143947.51999999999</v>
      </c>
      <c r="G79" s="12">
        <f t="shared" si="0"/>
        <v>617279.1</v>
      </c>
      <c r="H79" s="12">
        <f t="shared" si="0"/>
        <v>768412.95199999993</v>
      </c>
      <c r="I79" s="12">
        <f t="shared" si="0"/>
        <v>765141.82299999997</v>
      </c>
      <c r="J79" s="12">
        <f t="shared" si="0"/>
        <v>810408.11300000001</v>
      </c>
      <c r="K79" s="12">
        <f t="shared" si="0"/>
        <v>777976.13799999992</v>
      </c>
      <c r="L79" s="12">
        <f t="shared" si="0"/>
        <v>1460561.3429999999</v>
      </c>
      <c r="M79" s="12">
        <f t="shared" si="0"/>
        <v>1453773</v>
      </c>
      <c r="N79" s="12">
        <f t="shared" si="0"/>
        <v>1686391</v>
      </c>
      <c r="O79" s="12">
        <f t="shared" si="0"/>
        <v>1779526</v>
      </c>
      <c r="P79" s="12">
        <f t="shared" si="0"/>
        <v>1858301</v>
      </c>
      <c r="Q79" s="12">
        <f t="shared" si="0"/>
        <v>1886443.5</v>
      </c>
      <c r="R79" s="12">
        <f t="shared" si="0"/>
        <v>1781843.5</v>
      </c>
      <c r="S79" s="12">
        <f t="shared" ref="S79:V79" si="1">SUM(S5:S78)</f>
        <v>1995952</v>
      </c>
      <c r="T79" s="12">
        <f t="shared" si="1"/>
        <v>1720000</v>
      </c>
      <c r="U79" s="12">
        <f t="shared" si="1"/>
        <v>1720000</v>
      </c>
      <c r="V79" s="12">
        <f t="shared" si="1"/>
        <v>1720000</v>
      </c>
    </row>
    <row r="80" spans="2:22" ht="24.95" customHeight="1" x14ac:dyDescent="0.25">
      <c r="B80" s="13"/>
      <c r="C80" s="2"/>
      <c r="D80" s="1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18"/>
      <c r="Q80" s="18"/>
      <c r="R80" s="18"/>
    </row>
    <row r="81" spans="2:18" ht="15" customHeight="1" x14ac:dyDescent="0.25">
      <c r="B81" s="13" t="s">
        <v>204</v>
      </c>
      <c r="C81" s="2"/>
      <c r="D81" s="1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18"/>
    </row>
    <row r="82" spans="2:18" ht="15" customHeight="1" x14ac:dyDescent="0.25">
      <c r="B82" s="13"/>
      <c r="C82" s="2"/>
      <c r="D82" s="1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18"/>
    </row>
    <row r="83" spans="2:18" ht="15" customHeight="1" x14ac:dyDescent="0.25">
      <c r="B83" s="13" t="s">
        <v>205</v>
      </c>
      <c r="C83" s="2"/>
      <c r="D83" s="1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18"/>
    </row>
    <row r="84" spans="2:18" ht="15" customHeight="1" x14ac:dyDescent="0.25">
      <c r="B84" s="13"/>
      <c r="C84" s="2"/>
      <c r="D84" s="1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18"/>
    </row>
    <row r="85" spans="2:18" x14ac:dyDescent="0.25">
      <c r="B85" s="13" t="s">
        <v>127</v>
      </c>
      <c r="C85" s="2" t="s">
        <v>206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2:18" x14ac:dyDescent="0.25">
      <c r="B86" s="1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2:18" x14ac:dyDescent="0.25">
      <c r="B87" s="13" t="s">
        <v>199</v>
      </c>
      <c r="C87" s="2" t="s">
        <v>212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2:18" x14ac:dyDescent="0.25">
      <c r="B88" s="1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2:18" x14ac:dyDescent="0.25">
      <c r="B89" s="13" t="s">
        <v>128</v>
      </c>
      <c r="C89" s="2" t="s">
        <v>207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2:18" x14ac:dyDescent="0.25">
      <c r="B90" s="13"/>
      <c r="C90" s="2"/>
      <c r="D90" s="1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2:18" x14ac:dyDescent="0.25">
      <c r="B91" s="13" t="s">
        <v>208</v>
      </c>
      <c r="C91" s="2" t="s">
        <v>209</v>
      </c>
      <c r="D91" s="1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2:18" x14ac:dyDescent="0.25">
      <c r="B92" s="1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2:18" x14ac:dyDescent="0.25">
      <c r="B93" s="13" t="s">
        <v>190</v>
      </c>
      <c r="C93" s="2" t="s">
        <v>191</v>
      </c>
      <c r="D93" s="1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2:18" x14ac:dyDescent="0.25">
      <c r="B94" s="1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2:18" x14ac:dyDescent="0.25">
      <c r="B95" s="14" t="s">
        <v>124</v>
      </c>
      <c r="C95" s="2" t="s">
        <v>210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2:18" x14ac:dyDescent="0.25">
      <c r="B96" s="14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2:18" x14ac:dyDescent="0.25">
      <c r="B97" s="13" t="s">
        <v>125</v>
      </c>
      <c r="C97" s="2" t="s">
        <v>211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9" spans="2:18" x14ac:dyDescent="0.25">
      <c r="B99" s="13" t="s">
        <v>182</v>
      </c>
      <c r="C99" s="2" t="s">
        <v>213</v>
      </c>
      <c r="D99" s="1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2:18" x14ac:dyDescent="0.25">
      <c r="B100" s="13"/>
      <c r="C100" s="2"/>
      <c r="D100" s="1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2" spans="2:18" x14ac:dyDescent="0.25">
      <c r="B102" s="13"/>
      <c r="C102" s="2"/>
      <c r="D102" s="1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4" spans="2:18" x14ac:dyDescent="0.25">
      <c r="B104" s="13"/>
      <c r="C104" s="2"/>
      <c r="D104" s="1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2:18" x14ac:dyDescent="0.25">
      <c r="B105" s="13"/>
      <c r="C105" s="2"/>
      <c r="D105" s="1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2:18" x14ac:dyDescent="0.25">
      <c r="B106" s="14"/>
      <c r="C106" s="2"/>
      <c r="D106" s="1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2:18" x14ac:dyDescent="0.25">
      <c r="B107" s="14"/>
      <c r="C107" s="2"/>
      <c r="D107" s="1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2:18" x14ac:dyDescent="0.25">
      <c r="B108" s="14"/>
      <c r="C108" s="2"/>
      <c r="D108" s="1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2:18" x14ac:dyDescent="0.25">
      <c r="B109" s="13"/>
      <c r="C109" s="2"/>
      <c r="D109" s="1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2:18" x14ac:dyDescent="0.25">
      <c r="B110" s="14"/>
      <c r="C110" s="2"/>
      <c r="D110" s="1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2:18" ht="15.75" x14ac:dyDescent="0.25">
      <c r="B111" s="16"/>
      <c r="C111" s="2"/>
      <c r="D111" s="1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2:18" x14ac:dyDescent="0.25">
      <c r="B112" s="13"/>
      <c r="C112" s="2"/>
      <c r="D112" s="1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2:18" x14ac:dyDescent="0.25">
      <c r="B113" s="13"/>
      <c r="C113" s="2"/>
      <c r="D113" s="1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2:18" x14ac:dyDescent="0.25">
      <c r="B114" s="15"/>
      <c r="C114" s="2"/>
      <c r="D114" s="1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2:18" x14ac:dyDescent="0.25">
      <c r="B115" s="13"/>
      <c r="C115" s="2"/>
      <c r="D115" s="1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2:18" x14ac:dyDescent="0.25">
      <c r="B116" s="13"/>
      <c r="C116" s="2"/>
      <c r="D116" s="1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</sheetData>
  <mergeCells count="9">
    <mergeCell ref="S3:V3"/>
    <mergeCell ref="B63:B74"/>
    <mergeCell ref="B75:B78"/>
    <mergeCell ref="F3:R3"/>
    <mergeCell ref="B5:B32"/>
    <mergeCell ref="B33:B42"/>
    <mergeCell ref="B43:B50"/>
    <mergeCell ref="B51:B62"/>
    <mergeCell ref="B3:E3"/>
  </mergeCells>
  <printOptions horizontalCentered="1"/>
  <pageMargins left="0.78740157480314965" right="0.78740157480314965" top="0.78740157480314965" bottom="0.78740157480314965" header="0" footer="0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Časová řada</vt:lpstr>
      <vt:lpstr>'Časová řada'!Oblast_tisku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Macková</dc:creator>
  <cp:lastModifiedBy>Lukáš Levák</cp:lastModifiedBy>
  <cp:lastPrinted>2022-11-04T09:36:59Z</cp:lastPrinted>
  <dcterms:created xsi:type="dcterms:W3CDTF">2018-09-13T12:01:32Z</dcterms:created>
  <dcterms:modified xsi:type="dcterms:W3CDTF">2022-11-04T09:40:02Z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